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845" firstSheet="2" activeTab="5"/>
  </bookViews>
  <sheets>
    <sheet name="Foglio1" sheetId="1" state="hidden" r:id="rId1"/>
    <sheet name="Label" sheetId="2" state="hidden" r:id="rId2"/>
    <sheet name="COPERTINA" sheetId="3" r:id="rId3"/>
    <sheet name="Ambito" sheetId="4" r:id="rId4"/>
    <sheet name="SFA" sheetId="5" r:id="rId5"/>
    <sheet name="qualità" sheetId="6" r:id="rId6"/>
    <sheet name="bilancio" sheetId="7" r:id="rId7"/>
    <sheet name="versione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COUNTIFS" hidden="1">#NAME?</definedName>
    <definedName name="_xlfn.SUMIFS" hidden="1">#NAME?</definedName>
    <definedName name="Adro">'Foglio1'!#REF!</definedName>
    <definedName name="Affidatari" localSheetId="0">'[1]Label'!$P$2:$P$3</definedName>
    <definedName name="Affidatari">'[6]Label'!$P$2:$P$3</definedName>
    <definedName name="Ambiti">'Label'!$A$2:$A$98</definedName>
    <definedName name="ambito">'Ambito'!A2</definedName>
    <definedName name="ASL" localSheetId="0">'[2]Tabella_due'!$A$1735:$A$1749</definedName>
    <definedName name="ASL">'[3]Tabella_due'!$A$1735:$A$1749</definedName>
    <definedName name="ASSDOM">'Label'!$O$2:$O$4</definedName>
    <definedName name="Collocazione" localSheetId="0">'[1]Label'!$M$2:$M$5</definedName>
    <definedName name="Collocazione">'[6]Label'!$M$2:$M$5</definedName>
    <definedName name="Comune_fuori_Regione_Lombardia">'Foglio1'!$F$2:$F$2</definedName>
    <definedName name="Comune_sede_ente_gestore">'Foglio1'!$F$2:$F$1509</definedName>
    <definedName name="Comuni">'Label'!$D$2:$D$1509</definedName>
    <definedName name="Denominazione_Ambito">'Label'!$A$2:$A$92</definedName>
    <definedName name="El_com" localSheetId="3">#REF!</definedName>
    <definedName name="El_com" localSheetId="0">#REF!</definedName>
    <definedName name="El_com">'Label'!$D$2:$D$1509</definedName>
    <definedName name="Elenco_comuni">'Label'!$D$2:$E$1509</definedName>
    <definedName name="enti" localSheetId="3">'Ambito'!$A$3:$B$4</definedName>
    <definedName name="enti" localSheetId="0">#REF!</definedName>
    <definedName name="enti">#REF!</definedName>
    <definedName name="enti1">#REF!</definedName>
    <definedName name="Famigliare">'[4]Label'!$T$2:$T$4</definedName>
    <definedName name="Genere" localSheetId="0">'[1]Label'!$J$2:$J$3</definedName>
    <definedName name="Genere">'[4]Label'!$J$2:$J$3</definedName>
    <definedName name="Gestione" localSheetId="3">#REF!</definedName>
    <definedName name="Gestione" localSheetId="0">#REF!</definedName>
    <definedName name="Gestione">'Label'!$G$2:$G$3</definedName>
    <definedName name="GestioneASSDOM">'Label'!$H$2:$H$4</definedName>
    <definedName name="GestioneSAD">'[4]Label'!$G$2:$G$4</definedName>
    <definedName name="Lodi">'Foglio1'!$D$2:$D$97</definedName>
    <definedName name="Motivazione" localSheetId="0">'[1]Label'!$O$2:$O$16</definedName>
    <definedName name="Motivazione">'[6]Label'!$O$2:$O$16</definedName>
    <definedName name="MotivazioneFine" localSheetId="0">'[1]Label'!$R$2:$R$7</definedName>
    <definedName name="MotivazioneFine">'[6]Label'!$R$2:$R$7</definedName>
    <definedName name="NaturaEG" localSheetId="3">#REF!</definedName>
    <definedName name="NaturaEG" localSheetId="0">#REF!</definedName>
    <definedName name="NaturaEG">'Label'!$F$2:$F$30</definedName>
    <definedName name="Nazione" localSheetId="0">'[1]Label'!$K$2:$K$193</definedName>
    <definedName name="Nazione">'[6]Label'!$K$2:$K$194</definedName>
    <definedName name="NAZIONI">'[5]pag.1 Quadro1'!$Y$11:$Y$244</definedName>
    <definedName name="NF">'Label'!$F$2:$F$3</definedName>
    <definedName name="OLE_LINK6" localSheetId="2">'COPERTINA'!$B$1</definedName>
    <definedName name="Prestazione">'[4]Label'!$U$2:$U$9</definedName>
    <definedName name="PrestazioneADM">'[4]Label'!$V$2:$V$13</definedName>
    <definedName name="ProvenienzaMinore" localSheetId="0">'[1]Label'!$L$2:$L$7</definedName>
    <definedName name="ProvenienzaMinore">'[6]Label'!$L$2:$L$7</definedName>
    <definedName name="PubblicoPrivato">'Label'!$M$2:$M$3</definedName>
    <definedName name="Servizi" localSheetId="0">'[1]Label'!$Q$2:$Q$17</definedName>
    <definedName name="Servizi">'[6]Label'!$Q$2:$Q$17</definedName>
    <definedName name="TipoAffido" localSheetId="0">'[1]Label'!$N$2:$N$3</definedName>
    <definedName name="TipoAffido">'[6]Label'!$N$2:$N$3</definedName>
    <definedName name="TipoUdo" localSheetId="0">'[1]Label'!$S$2:$S$7</definedName>
    <definedName name="TipoUdo">'[6]Label'!$S$2:$S$7</definedName>
    <definedName name="UbicazioneNF" localSheetId="3">#REF!</definedName>
    <definedName name="UbicazioneNF" localSheetId="0">#REF!</definedName>
    <definedName name="UbicazioneNF">'Label'!$I$2:$I$4</definedName>
    <definedName name="ValoriAssoluti" localSheetId="3">#REF!</definedName>
    <definedName name="ValoriAssoluti" localSheetId="0">'[1]Label'!$I$2:$I$3</definedName>
    <definedName name="ValoriAssoluti">'Label'!$J$2:$J$3</definedName>
  </definedNames>
  <calcPr fullCalcOnLoad="1"/>
</workbook>
</file>

<file path=xl/sharedStrings.xml><?xml version="1.0" encoding="utf-8"?>
<sst xmlns="http://schemas.openxmlformats.org/spreadsheetml/2006/main" count="10056" uniqueCount="5164">
  <si>
    <t>Diretta</t>
  </si>
  <si>
    <t>Spese generali</t>
  </si>
  <si>
    <t>SFA</t>
  </si>
  <si>
    <t>Appalto/Convenzione</t>
  </si>
  <si>
    <t xml:space="preserve">Tipologia di gestione </t>
  </si>
  <si>
    <t>Numero totale iscritti</t>
  </si>
  <si>
    <t>Numero iscritti disabili</t>
  </si>
  <si>
    <t>Servizio mensa</t>
  </si>
  <si>
    <t>Abitazione di residenza di famiglia associata</t>
  </si>
  <si>
    <t>Appartamento in uso a una delle famiglie (comodato/affitto/proprietà) come nido famiglia</t>
  </si>
  <si>
    <t>Ubicazione</t>
  </si>
  <si>
    <t>Spazio con requisiti di civile abitazione in affitto,proprietà,comodato a una delle famiglie</t>
  </si>
  <si>
    <t>Rette da utenza</t>
  </si>
  <si>
    <t>ASL</t>
  </si>
  <si>
    <t>Albino</t>
  </si>
  <si>
    <t>Bergamo</t>
  </si>
  <si>
    <t>Alto Sebino</t>
  </si>
  <si>
    <t>Dalmine</t>
  </si>
  <si>
    <t>Grumello</t>
  </si>
  <si>
    <t>Monte Bronzone - Basso Sebino</t>
  </si>
  <si>
    <t>Romano di Lombardia</t>
  </si>
  <si>
    <t>Seriate</t>
  </si>
  <si>
    <t>Treviglio</t>
  </si>
  <si>
    <t>Valle Brembana</t>
  </si>
  <si>
    <t>Valle Cavallina</t>
  </si>
  <si>
    <t>Valle Seriana Superiore e Valle di Scalve</t>
  </si>
  <si>
    <t>Brescia</t>
  </si>
  <si>
    <t>Campione d'Italia</t>
  </si>
  <si>
    <t>Como</t>
  </si>
  <si>
    <t>Cantù</t>
  </si>
  <si>
    <t>Dongo</t>
  </si>
  <si>
    <t>Erba</t>
  </si>
  <si>
    <t>Lomazzo - Fino Mornasco</t>
  </si>
  <si>
    <t>Mariano Comense</t>
  </si>
  <si>
    <t>Menaggio</t>
  </si>
  <si>
    <t>Olgiate Comasco</t>
  </si>
  <si>
    <t>Casalmaggiore</t>
  </si>
  <si>
    <t>Cremona</t>
  </si>
  <si>
    <t>Crema</t>
  </si>
  <si>
    <t>Bellano</t>
  </si>
  <si>
    <t>Lecco</t>
  </si>
  <si>
    <t>Merate</t>
  </si>
  <si>
    <t>Lodi</t>
  </si>
  <si>
    <t>Asola</t>
  </si>
  <si>
    <t>Mantova</t>
  </si>
  <si>
    <t>Guidizzolo</t>
  </si>
  <si>
    <t>Ostiglia</t>
  </si>
  <si>
    <t>Suzzara</t>
  </si>
  <si>
    <t>Viadana</t>
  </si>
  <si>
    <t>Abbiategrasso</t>
  </si>
  <si>
    <t>Castano Primo</t>
  </si>
  <si>
    <t>Corsico</t>
  </si>
  <si>
    <t>Garbagnate Milanese</t>
  </si>
  <si>
    <t>Legnano</t>
  </si>
  <si>
    <t>Magenta</t>
  </si>
  <si>
    <t>Rho</t>
  </si>
  <si>
    <t>Trezzo d'Adda</t>
  </si>
  <si>
    <t>Cinisello Balsamo</t>
  </si>
  <si>
    <t>Milano Città</t>
  </si>
  <si>
    <t>Sesto San Giovanni</t>
  </si>
  <si>
    <t>Carate Brianza</t>
  </si>
  <si>
    <t>Desio</t>
  </si>
  <si>
    <t>Monza</t>
  </si>
  <si>
    <t>Seregno</t>
  </si>
  <si>
    <t>Vimercate</t>
  </si>
  <si>
    <t>Broni</t>
  </si>
  <si>
    <t>Pavia</t>
  </si>
  <si>
    <t>Casteggio</t>
  </si>
  <si>
    <t>Certosa</t>
  </si>
  <si>
    <t>Corteolona</t>
  </si>
  <si>
    <t>Garlasco</t>
  </si>
  <si>
    <t>Mortara</t>
  </si>
  <si>
    <t>Vigevano</t>
  </si>
  <si>
    <t>Voghera</t>
  </si>
  <si>
    <t>Bormio</t>
  </si>
  <si>
    <t>Sondrio</t>
  </si>
  <si>
    <t>Chiavenna</t>
  </si>
  <si>
    <t>Morbegno</t>
  </si>
  <si>
    <t>Tirano</t>
  </si>
  <si>
    <t>Arcisate</t>
  </si>
  <si>
    <t>Varese</t>
  </si>
  <si>
    <t>Azzate</t>
  </si>
  <si>
    <t>Busto Arsizio</t>
  </si>
  <si>
    <t>Castellanza</t>
  </si>
  <si>
    <t>Gallarate</t>
  </si>
  <si>
    <t>Luino</t>
  </si>
  <si>
    <t>Saronno</t>
  </si>
  <si>
    <t>Sesto Calende</t>
  </si>
  <si>
    <t>Somma Lombardo</t>
  </si>
  <si>
    <t>Tradate</t>
  </si>
  <si>
    <t>Capienza strutturale (Numero posti in esercizio)</t>
  </si>
  <si>
    <t>Numero alloggi</t>
  </si>
  <si>
    <t>Servizio di Formazione alla Autonomia</t>
  </si>
  <si>
    <t>Denominazione Ambito</t>
  </si>
  <si>
    <t>Codice Ambito</t>
  </si>
  <si>
    <t>Agra</t>
  </si>
  <si>
    <t>Albizzate</t>
  </si>
  <si>
    <t>Angera</t>
  </si>
  <si>
    <t>Arsago Seprio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</si>
  <si>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</si>
  <si>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</si>
  <si>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</si>
  <si>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</si>
  <si>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</si>
  <si>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</si>
  <si>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</si>
  <si>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</si>
  <si>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</si>
  <si>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</si>
  <si>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</si>
  <si>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</si>
  <si>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</si>
  <si>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</si>
  <si>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</si>
  <si>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</si>
  <si>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</si>
  <si>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</si>
  <si>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</si>
  <si>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</si>
  <si>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</si>
  <si>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</si>
  <si>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</si>
  <si>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</si>
  <si>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</si>
  <si>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</si>
  <si>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</si>
  <si>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</si>
  <si>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</si>
  <si>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</si>
  <si>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</si>
  <si>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</si>
  <si>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</si>
  <si>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</si>
  <si>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</si>
  <si>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</si>
  <si>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</si>
  <si>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</si>
  <si>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</si>
  <si>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</si>
  <si>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</si>
  <si>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</si>
  <si>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</si>
  <si>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</si>
  <si>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</si>
  <si>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</si>
  <si>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</si>
  <si>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</si>
  <si>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</si>
  <si>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</si>
  <si>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</si>
  <si>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</si>
  <si>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</si>
  <si>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</si>
  <si>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</si>
  <si>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</si>
  <si>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</si>
  <si>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</si>
  <si>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</si>
  <si>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</si>
  <si>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</si>
  <si>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</si>
  <si>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</si>
  <si>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</si>
  <si>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</si>
  <si>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</si>
  <si>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</si>
  <si>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</si>
  <si>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</si>
  <si>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</si>
  <si>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Gornate-Olona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</si>
  <si>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</si>
  <si>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</si>
  <si>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</si>
  <si>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</si>
  <si>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</si>
  <si>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</si>
  <si>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</si>
  <si>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</si>
  <si>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</si>
  <si>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</si>
  <si>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</si>
  <si>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</si>
  <si>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</si>
  <si>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</si>
  <si>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</si>
  <si>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</si>
  <si>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</si>
  <si>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</si>
  <si>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</si>
  <si>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</si>
  <si>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</si>
  <si>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</si>
  <si>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</si>
  <si>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</si>
  <si>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</si>
  <si>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</si>
  <si>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</si>
  <si>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</si>
  <si>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</si>
  <si>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</si>
  <si>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</si>
  <si>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</si>
  <si>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</si>
  <si>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</si>
  <si>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</si>
  <si>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</si>
  <si>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</si>
  <si>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Solbiate Arno</t>
  </si>
  <si>
    <t>Solbiate Olona</t>
  </si>
  <si>
    <t>Sumirago</t>
  </si>
  <si>
    <t>Taino</t>
  </si>
  <si>
    <t>Ternate</t>
  </si>
  <si>
    <t>Travedona-Monate</t>
  </si>
  <si>
    <t>Tronzano Lago Maggiore</t>
  </si>
  <si>
    <t>Uboldo</t>
  </si>
  <si>
    <t>Valganna</t>
  </si>
  <si>
    <t>Varano Borghi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</si>
  <si>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</si>
  <si>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</si>
  <si>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</si>
  <si>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</si>
  <si>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</si>
  <si>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</si>
  <si>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</si>
  <si>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Sangiano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</si>
  <si>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</si>
  <si>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</si>
  <si>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</si>
  <si>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</si>
  <si>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</si>
  <si>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</si>
  <si>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</si>
  <si>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</si>
  <si>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</si>
  <si>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</si>
  <si>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</si>
  <si>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</si>
  <si>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</si>
  <si>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</si>
  <si>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</si>
  <si>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</si>
  <si>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</si>
  <si>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</si>
  <si>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</si>
  <si>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</si>
  <si>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</si>
  <si>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</si>
  <si>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</si>
  <si>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</si>
  <si>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</si>
  <si>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</si>
  <si>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</si>
  <si>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</si>
  <si>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</si>
  <si>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</si>
  <si>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</si>
  <si>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</si>
  <si>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</si>
  <si>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</si>
  <si>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</si>
  <si>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</si>
  <si>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</si>
  <si>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</si>
  <si>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</si>
  <si>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</si>
  <si>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</si>
  <si>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</si>
  <si>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</si>
  <si>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</si>
  <si>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</si>
  <si>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</si>
  <si>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</si>
  <si>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</si>
  <si>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</si>
  <si>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</si>
  <si>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Consiglio di Rumo</t>
  </si>
  <si>
    <t>Corrido</t>
  </si>
  <si>
    <t>Cremia</t>
  </si>
  <si>
    <t>Cucciago</t>
  </si>
  <si>
    <t>Cusino</t>
  </si>
  <si>
    <t>Dizzasco</t>
  </si>
  <si>
    <t>Domaso</t>
  </si>
  <si>
    <t>Dosso del Liro</t>
  </si>
  <si>
    <t>Drezzo</t>
  </si>
  <si>
    <t>Eupilio</t>
  </si>
  <si>
    <t>Faggeto Lario</t>
  </si>
  <si>
    <t>Faloppio</t>
  </si>
  <si>
    <t>Fenegra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</si>
  <si>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</si>
  <si>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</si>
  <si>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</si>
  <si>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</si>
  <si>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</si>
  <si>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</si>
  <si>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</si>
  <si>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</si>
  <si>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</si>
  <si>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</si>
  <si>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</si>
  <si>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</si>
  <si>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</si>
  <si>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</si>
  <si>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</si>
  <si>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</si>
  <si>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</si>
  <si>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</si>
  <si>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</si>
  <si>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</si>
  <si>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</si>
  <si>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</si>
  <si>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</si>
  <si>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</si>
  <si>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</si>
  <si>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</si>
  <si>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</si>
  <si>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</si>
  <si>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</si>
  <si>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</si>
  <si>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Maslianico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</si>
  <si>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</si>
  <si>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</si>
  <si>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</si>
  <si>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</si>
  <si>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</si>
  <si>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</si>
  <si>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</si>
  <si>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</si>
  <si>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</si>
  <si>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</si>
  <si>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</si>
  <si>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</si>
  <si>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</si>
  <si>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</si>
  <si>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</si>
  <si>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</si>
  <si>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</si>
  <si>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</si>
  <si>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</si>
  <si>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</si>
  <si>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</si>
  <si>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</si>
  <si>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</si>
  <si>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</si>
  <si>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</si>
  <si>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</si>
  <si>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</si>
  <si>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</si>
  <si>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</si>
  <si>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</si>
  <si>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</si>
  <si>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</si>
  <si>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</si>
  <si>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</si>
  <si>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</si>
  <si>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</si>
  <si>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</si>
  <si>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</si>
  <si>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</si>
  <si>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</si>
  <si>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</si>
  <si>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</si>
  <si>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</si>
  <si>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</si>
  <si>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</si>
  <si>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</si>
  <si>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</si>
  <si>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</si>
  <si>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</si>
  <si>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</si>
  <si>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</si>
  <si>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</si>
  <si>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</si>
  <si>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</si>
  <si>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</si>
  <si>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</si>
  <si>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</si>
  <si>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</si>
  <si>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</si>
  <si>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</si>
  <si>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</si>
  <si>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</si>
  <si>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</si>
  <si>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</si>
  <si>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</si>
  <si>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</si>
  <si>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</si>
  <si>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</si>
  <si>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</si>
  <si>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</si>
  <si>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</si>
  <si>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</si>
  <si>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</si>
  <si>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</si>
  <si>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</si>
  <si>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</si>
  <si>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</si>
  <si>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</si>
  <si>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</si>
  <si>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</si>
  <si>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</si>
  <si>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</si>
  <si>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</si>
  <si>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</si>
  <si>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</si>
  <si>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</si>
  <si>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</si>
  <si>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</si>
  <si>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</si>
  <si>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</si>
  <si>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</si>
  <si>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</si>
  <si>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</si>
  <si>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</si>
  <si>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</si>
  <si>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</si>
  <si>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</si>
  <si>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</si>
  <si>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</si>
  <si>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Menarola</t>
  </si>
  <si>
    <t>Mese</t>
  </si>
  <si>
    <t>Montagna in Valtellina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</si>
  <si>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</si>
  <si>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</si>
  <si>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</si>
  <si>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</si>
  <si>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</si>
  <si>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</si>
  <si>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</si>
  <si>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</si>
  <si>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</si>
  <si>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</si>
  <si>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</si>
  <si>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</si>
  <si>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</si>
  <si>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</si>
  <si>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</si>
  <si>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</si>
  <si>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</si>
  <si>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</si>
  <si>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</si>
  <si>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</si>
  <si>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</si>
  <si>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</si>
  <si>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</si>
  <si>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</si>
  <si>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</si>
  <si>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</si>
  <si>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</si>
  <si>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</si>
  <si>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</si>
  <si>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</si>
  <si>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</si>
  <si>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</si>
  <si>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</si>
  <si>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</si>
  <si>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</si>
  <si>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</si>
  <si>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</si>
  <si>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</si>
  <si>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</si>
  <si>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</si>
  <si>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</si>
  <si>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</si>
  <si>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</si>
  <si>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</si>
  <si>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</si>
  <si>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</si>
  <si>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</si>
  <si>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</si>
  <si>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</si>
  <si>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</si>
  <si>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</si>
  <si>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</si>
  <si>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</si>
  <si>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</si>
  <si>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</si>
  <si>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</si>
  <si>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</si>
  <si>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</si>
  <si>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</si>
  <si>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</si>
  <si>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</si>
  <si>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</si>
  <si>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</si>
  <si>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</si>
  <si>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</si>
  <si>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</si>
  <si>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</si>
  <si>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</si>
  <si>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</si>
  <si>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</si>
  <si>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</si>
  <si>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</si>
  <si>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</si>
  <si>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</si>
  <si>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</si>
  <si>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</si>
  <si>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</si>
  <si>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</si>
  <si>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</si>
  <si>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</si>
  <si>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</si>
  <si>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</si>
  <si>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</si>
  <si>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</si>
  <si>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</si>
  <si>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</si>
  <si>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</si>
  <si>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</si>
  <si>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</si>
  <si>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</si>
  <si>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</si>
  <si>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</si>
  <si>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</si>
  <si>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</si>
  <si>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</si>
  <si>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Cuggiono</t>
  </si>
  <si>
    <t>Cusago</t>
  </si>
  <si>
    <t>Cusano Milanino</t>
  </si>
  <si>
    <t>Dairago</t>
  </si>
  <si>
    <t>Dresano</t>
  </si>
  <si>
    <t>Gaggiano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</si>
  <si>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</si>
  <si>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</si>
  <si>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</si>
  <si>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</si>
  <si>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</si>
  <si>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</si>
  <si>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</si>
  <si>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</si>
  <si>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</si>
  <si>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</si>
  <si>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</si>
  <si>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</si>
  <si>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</si>
  <si>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</si>
  <si>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</si>
  <si>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</si>
  <si>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</si>
  <si>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</si>
  <si>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</si>
  <si>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</si>
  <si>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</si>
  <si>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</si>
  <si>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</si>
  <si>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</si>
  <si>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</si>
  <si>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</si>
  <si>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</si>
  <si>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</si>
  <si>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</si>
  <si>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</si>
  <si>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</si>
  <si>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</si>
  <si>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</si>
  <si>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</si>
  <si>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</si>
  <si>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</si>
  <si>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</si>
  <si>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</si>
  <si>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</si>
  <si>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</si>
  <si>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</si>
  <si>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</si>
  <si>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</si>
  <si>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</si>
  <si>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</si>
  <si>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</si>
  <si>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</si>
  <si>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</si>
  <si>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</si>
  <si>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</si>
  <si>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</si>
  <si>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</si>
  <si>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</si>
  <si>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</si>
  <si>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</si>
  <si>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</si>
  <si>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</si>
  <si>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</si>
  <si>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</si>
  <si>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</si>
  <si>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</si>
  <si>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</si>
  <si>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</si>
  <si>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</si>
  <si>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</si>
  <si>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</si>
  <si>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</si>
  <si>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</si>
  <si>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</si>
  <si>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</si>
  <si>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</si>
  <si>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</si>
  <si>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</si>
  <si>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</si>
  <si>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</si>
  <si>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</si>
  <si>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</si>
  <si>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</si>
  <si>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</si>
  <si>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</si>
  <si>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</si>
  <si>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</si>
  <si>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</si>
  <si>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</si>
  <si>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</si>
  <si>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</si>
  <si>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</si>
  <si>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</si>
  <si>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</si>
  <si>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</si>
  <si>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</si>
  <si>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</si>
  <si>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</si>
  <si>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</si>
  <si>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</si>
  <si>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Villasanta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</si>
  <si>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</si>
  <si>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</si>
  <si>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</si>
  <si>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</si>
  <si>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</si>
  <si>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</si>
  <si>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</si>
  <si>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</si>
  <si>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</si>
  <si>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Albano Sant'Alessandro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</si>
  <si>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</si>
  <si>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</si>
  <si>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</si>
  <si>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</si>
  <si>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</si>
  <si>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</si>
  <si>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</si>
  <si>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</si>
  <si>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</si>
  <si>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</si>
  <si>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</si>
  <si>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</si>
  <si>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</si>
  <si>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</si>
  <si>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</si>
  <si>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</si>
  <si>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</si>
  <si>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</si>
  <si>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</si>
  <si>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</si>
  <si>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</si>
  <si>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</si>
  <si>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</si>
  <si>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</si>
  <si>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</si>
  <si>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</si>
  <si>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</si>
  <si>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</si>
  <si>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</si>
  <si>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</si>
  <si>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</si>
  <si>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</si>
  <si>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</si>
  <si>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</si>
  <si>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</si>
  <si>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</si>
  <si>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</si>
  <si>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</si>
  <si>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</si>
  <si>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</si>
  <si>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</si>
  <si>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</si>
  <si>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</si>
  <si>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</si>
  <si>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</si>
  <si>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</si>
  <si>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</si>
  <si>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</si>
  <si>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</si>
  <si>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</si>
  <si>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</si>
  <si>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</si>
  <si>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</si>
  <si>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</si>
  <si>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</si>
  <si>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</si>
  <si>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</si>
  <si>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</si>
  <si>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</si>
  <si>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</si>
  <si>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</si>
  <si>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</si>
  <si>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</si>
  <si>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</si>
  <si>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</si>
  <si>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</si>
  <si>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</si>
  <si>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</si>
  <si>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</si>
  <si>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</si>
  <si>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</si>
  <si>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</si>
  <si>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</si>
  <si>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</si>
  <si>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</si>
  <si>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</si>
  <si>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</si>
  <si>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</si>
  <si>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</si>
  <si>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</si>
  <si>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</si>
  <si>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</si>
  <si>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</si>
  <si>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</si>
  <si>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</si>
  <si>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</si>
  <si>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</si>
  <si>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</si>
  <si>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</si>
  <si>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</si>
  <si>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</si>
  <si>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</si>
  <si>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</si>
  <si>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</si>
  <si>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</si>
  <si>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</si>
  <si>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</si>
  <si>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</si>
  <si>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</si>
  <si>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</si>
  <si>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</si>
  <si>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</si>
  <si>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</si>
  <si>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</si>
  <si>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</si>
  <si>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</si>
  <si>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</si>
  <si>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</si>
  <si>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</si>
  <si>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</si>
  <si>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</si>
  <si>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</si>
  <si>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</si>
  <si>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</si>
  <si>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</si>
  <si>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</si>
  <si>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</si>
  <si>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</si>
  <si>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</si>
  <si>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</si>
  <si>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</si>
  <si>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</si>
  <si>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</si>
  <si>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</si>
  <si>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</si>
  <si>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</si>
  <si>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</si>
  <si>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</si>
  <si>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</si>
  <si>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</si>
  <si>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</si>
  <si>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</si>
  <si>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</si>
  <si>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</si>
  <si>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</si>
  <si>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</si>
  <si>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</si>
  <si>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</si>
  <si>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</si>
  <si>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</si>
  <si>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</si>
  <si>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</si>
  <si>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</si>
  <si>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</si>
  <si>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</si>
  <si>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</si>
  <si>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</si>
  <si>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</si>
  <si>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</si>
  <si>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</si>
  <si>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</si>
  <si>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</si>
  <si>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</si>
  <si>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</si>
  <si>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</si>
  <si>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</si>
  <si>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</si>
  <si>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</si>
  <si>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</si>
  <si>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</si>
  <si>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</si>
  <si>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</si>
  <si>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</si>
  <si>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</si>
  <si>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</si>
  <si>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</si>
  <si>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</si>
  <si>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</si>
  <si>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</si>
  <si>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</si>
  <si>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</si>
  <si>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</si>
  <si>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</si>
  <si>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</si>
  <si>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</si>
  <si>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</si>
  <si>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</si>
  <si>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</si>
  <si>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</si>
  <si>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Terme</t>
  </si>
  <si>
    <t>Sarnico</t>
  </si>
  <si>
    <t>Scanzorosciate</t>
  </si>
  <si>
    <t>Schilpario</t>
  </si>
  <si>
    <t>Sedrina</t>
  </si>
  <si>
    <t>Selvino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</si>
  <si>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</si>
  <si>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</si>
  <si>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</si>
  <si>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</si>
  <si>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</si>
  <si>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</si>
  <si>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</si>
  <si>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</si>
  <si>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</si>
  <si>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</si>
  <si>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</si>
  <si>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</si>
  <si>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</si>
  <si>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</si>
  <si>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</si>
  <si>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</si>
  <si>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</si>
  <si>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</si>
  <si>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</si>
  <si>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</si>
  <si>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</si>
  <si>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</si>
  <si>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</si>
  <si>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</si>
  <si>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</si>
  <si>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</si>
  <si>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</si>
  <si>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</si>
  <si>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</si>
  <si>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</si>
  <si>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</si>
  <si>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</si>
  <si>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</si>
  <si>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</si>
  <si>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</si>
  <si>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</si>
  <si>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</si>
  <si>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</si>
  <si>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</si>
  <si>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</si>
  <si>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</si>
  <si>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</si>
  <si>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</si>
  <si>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</si>
  <si>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</si>
  <si>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</si>
  <si>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</si>
  <si>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</si>
  <si>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</si>
  <si>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</si>
  <si>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</si>
  <si>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</si>
  <si>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</si>
  <si>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</si>
  <si>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</si>
  <si>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</si>
  <si>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</si>
  <si>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</si>
  <si>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</si>
  <si>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</si>
  <si>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</si>
  <si>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</si>
  <si>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</si>
  <si>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</si>
  <si>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</si>
  <si>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</si>
  <si>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</si>
  <si>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</si>
  <si>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</si>
  <si>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</si>
  <si>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</si>
  <si>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</si>
  <si>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</si>
  <si>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</si>
  <si>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</si>
  <si>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</si>
  <si>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</si>
  <si>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</si>
  <si>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</si>
  <si>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</si>
  <si>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</si>
  <si>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</si>
  <si>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</si>
  <si>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</si>
  <si>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</si>
  <si>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</si>
  <si>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</si>
  <si>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</si>
  <si>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</si>
  <si>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</si>
  <si>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</si>
  <si>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</si>
  <si>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</si>
  <si>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</si>
  <si>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</si>
  <si>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</si>
  <si>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</si>
  <si>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</si>
  <si>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</si>
  <si>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</si>
  <si>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</si>
  <si>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</si>
  <si>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</si>
  <si>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</si>
  <si>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</si>
  <si>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</si>
  <si>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</si>
  <si>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</si>
  <si>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</si>
  <si>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</si>
  <si>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</si>
  <si>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</si>
  <si>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</si>
  <si>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</si>
  <si>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</si>
  <si>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</si>
  <si>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</si>
  <si>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</si>
  <si>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</si>
  <si>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</si>
  <si>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</si>
  <si>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</si>
  <si>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</si>
  <si>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</si>
  <si>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</si>
  <si>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</si>
  <si>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</si>
  <si>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</si>
  <si>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</si>
  <si>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</si>
  <si>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</si>
  <si>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</si>
  <si>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</si>
  <si>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</si>
  <si>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</si>
  <si>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</si>
  <si>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</si>
  <si>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</si>
  <si>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</si>
  <si>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</si>
  <si>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</si>
  <si>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</si>
  <si>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</si>
  <si>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</si>
  <si>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</si>
  <si>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</si>
  <si>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</si>
  <si>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</si>
  <si>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</si>
  <si>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</si>
  <si>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</si>
  <si>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</si>
  <si>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</si>
  <si>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</si>
  <si>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</si>
  <si>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</si>
  <si>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</si>
  <si>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</si>
  <si>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</si>
  <si>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</si>
  <si>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</si>
  <si>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</si>
  <si>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</si>
  <si>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</si>
  <si>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</si>
  <si>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</si>
  <si>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</si>
  <si>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</si>
  <si>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</si>
  <si>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</si>
  <si>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</si>
  <si>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</si>
  <si>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</si>
  <si>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</si>
  <si>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</si>
  <si>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</si>
  <si>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</si>
  <si>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</si>
  <si>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</si>
  <si>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</si>
  <si>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</si>
  <si>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</si>
  <si>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</si>
  <si>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</si>
  <si>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</si>
  <si>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</si>
  <si>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</si>
  <si>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</si>
  <si>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</si>
  <si>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</si>
  <si>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</si>
  <si>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</si>
  <si>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</si>
  <si>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</si>
  <si>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</si>
  <si>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</si>
  <si>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</si>
  <si>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</si>
  <si>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</si>
  <si>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</si>
  <si>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</si>
  <si>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</si>
  <si>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</si>
  <si>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</si>
  <si>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</si>
  <si>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</si>
  <si>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</si>
  <si>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</si>
  <si>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</si>
  <si>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</si>
  <si>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</si>
  <si>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</si>
  <si>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</si>
  <si>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</si>
  <si>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</si>
  <si>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</si>
  <si>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</si>
  <si>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</si>
  <si>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</si>
  <si>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</si>
  <si>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</si>
  <si>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</si>
  <si>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</si>
  <si>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</si>
  <si>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</si>
  <si>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</si>
  <si>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</si>
  <si>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</si>
  <si>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</si>
  <si>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</si>
  <si>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</si>
  <si>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</si>
  <si>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Tema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</si>
  <si>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</si>
  <si>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</si>
  <si>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</si>
  <si>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</si>
  <si>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</si>
  <si>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</si>
  <si>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</si>
  <si>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</si>
  <si>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</si>
  <si>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</si>
  <si>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</si>
  <si>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</si>
  <si>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</si>
  <si>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</si>
  <si>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</si>
  <si>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</si>
  <si>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</si>
  <si>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</si>
  <si>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</si>
  <si>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</si>
  <si>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</si>
  <si>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</si>
  <si>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</si>
  <si>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</si>
  <si>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</si>
  <si>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</si>
  <si>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</si>
  <si>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</si>
  <si>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</si>
  <si>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</si>
  <si>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</si>
  <si>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</si>
  <si>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</si>
  <si>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</si>
  <si>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</si>
  <si>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</si>
  <si>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</si>
  <si>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</si>
  <si>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</si>
  <si>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</si>
  <si>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</si>
  <si>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</si>
  <si>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</si>
  <si>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</si>
  <si>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</si>
  <si>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</si>
  <si>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</si>
  <si>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</si>
  <si>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</si>
  <si>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</si>
  <si>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</si>
  <si>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</si>
  <si>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</si>
  <si>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</si>
  <si>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</si>
  <si>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</si>
  <si>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</si>
  <si>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</si>
  <si>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</si>
  <si>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</si>
  <si>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</si>
  <si>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</si>
  <si>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</si>
  <si>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</si>
  <si>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</si>
  <si>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</si>
  <si>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</si>
  <si>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</si>
  <si>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</si>
  <si>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</si>
  <si>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</si>
  <si>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</si>
  <si>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</si>
  <si>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</si>
  <si>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</si>
  <si>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</si>
  <si>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</si>
  <si>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</si>
  <si>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</si>
  <si>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</si>
  <si>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</si>
  <si>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</si>
  <si>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</si>
  <si>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</si>
  <si>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</si>
  <si>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</si>
  <si>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</si>
  <si>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</si>
  <si>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</si>
  <si>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</si>
  <si>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</si>
  <si>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</si>
  <si>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</si>
  <si>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</si>
  <si>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</si>
  <si>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</si>
  <si>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</si>
  <si>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</si>
  <si>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</si>
  <si>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</si>
  <si>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</si>
  <si>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</si>
  <si>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</si>
  <si>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</si>
  <si>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</si>
  <si>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</si>
  <si>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</si>
  <si>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</si>
  <si>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</si>
  <si>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</si>
  <si>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</si>
  <si>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</si>
  <si>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</si>
  <si>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</si>
  <si>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</si>
  <si>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</si>
  <si>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</si>
  <si>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</si>
  <si>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</si>
  <si>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</si>
  <si>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</si>
  <si>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</si>
  <si>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</si>
  <si>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</si>
  <si>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</si>
  <si>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</si>
  <si>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</si>
  <si>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</si>
  <si>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</si>
  <si>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</si>
  <si>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</si>
  <si>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</si>
  <si>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</si>
  <si>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</si>
  <si>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</si>
  <si>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</si>
  <si>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</si>
  <si>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</si>
  <si>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</si>
  <si>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</si>
  <si>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</si>
  <si>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</si>
  <si>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</si>
  <si>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</si>
  <si>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</si>
  <si>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</si>
  <si>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</si>
  <si>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</si>
  <si>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</si>
  <si>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</si>
  <si>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</si>
  <si>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</si>
  <si>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</si>
  <si>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</si>
  <si>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</si>
  <si>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</si>
  <si>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</si>
  <si>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</si>
  <si>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</si>
  <si>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</si>
  <si>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</si>
  <si>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</si>
  <si>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</si>
  <si>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</si>
  <si>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</si>
  <si>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</si>
  <si>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</si>
  <si>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</si>
  <si>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</si>
  <si>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</si>
  <si>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</si>
  <si>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</si>
  <si>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</si>
  <si>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</si>
  <si>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</si>
  <si>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</si>
  <si>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</si>
  <si>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</si>
  <si>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</si>
  <si>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</si>
  <si>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</si>
  <si>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</si>
  <si>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</si>
  <si>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</si>
  <si>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</si>
  <si>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</si>
  <si>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</si>
  <si>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</si>
  <si>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</si>
  <si>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</si>
  <si>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</si>
  <si>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</si>
  <si>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Villa Biscossi</t>
  </si>
  <si>
    <t>Villanova d'Ardenghi</t>
  </si>
  <si>
    <t>Villanterio</t>
  </si>
  <si>
    <t>Vistarino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</si>
  <si>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</si>
  <si>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</si>
  <si>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</si>
  <si>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</si>
  <si>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</si>
  <si>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</si>
  <si>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</si>
  <si>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</si>
  <si>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</si>
  <si>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</si>
  <si>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</si>
  <si>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</si>
  <si>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</si>
  <si>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</si>
  <si>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</si>
  <si>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</si>
  <si>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</si>
  <si>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</si>
  <si>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</si>
  <si>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</si>
  <si>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</si>
  <si>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</si>
  <si>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</si>
  <si>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</si>
  <si>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</si>
  <si>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</si>
  <si>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</si>
  <si>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</si>
  <si>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</si>
  <si>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</si>
  <si>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</si>
  <si>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</si>
  <si>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</si>
  <si>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</si>
  <si>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</si>
  <si>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</si>
  <si>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</si>
  <si>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</si>
  <si>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</si>
  <si>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</si>
  <si>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</si>
  <si>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</si>
  <si>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</si>
  <si>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</si>
  <si>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</si>
  <si>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</si>
  <si>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</si>
  <si>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</si>
  <si>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</si>
  <si>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</si>
  <si>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</si>
  <si>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</si>
  <si>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</si>
  <si>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</si>
  <si>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</si>
  <si>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</si>
  <si>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</si>
  <si>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</si>
  <si>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</si>
  <si>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</si>
  <si>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</si>
  <si>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</si>
  <si>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</si>
  <si>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</si>
  <si>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</si>
  <si>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</si>
  <si>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</si>
  <si>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</si>
  <si>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</si>
  <si>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</si>
  <si>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</si>
  <si>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</si>
  <si>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</si>
  <si>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</si>
  <si>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</si>
  <si>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</si>
  <si>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</si>
  <si>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</si>
  <si>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</si>
  <si>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</si>
  <si>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</si>
  <si>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</si>
  <si>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</si>
  <si>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</si>
  <si>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</si>
  <si>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</si>
  <si>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</si>
  <si>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</si>
  <si>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</si>
  <si>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</si>
  <si>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</si>
  <si>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</si>
  <si>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</si>
  <si>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</si>
  <si>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</si>
  <si>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</si>
  <si>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</si>
  <si>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</si>
  <si>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</si>
  <si>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</si>
  <si>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</si>
  <si>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</si>
  <si>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</si>
  <si>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</si>
  <si>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</si>
  <si>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</si>
  <si>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</si>
  <si>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</si>
  <si>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</si>
  <si>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</si>
  <si>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</si>
  <si>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</si>
  <si>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</si>
  <si>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</si>
  <si>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</si>
  <si>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</si>
  <si>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</si>
  <si>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</si>
  <si>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</si>
  <si>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</si>
  <si>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</si>
  <si>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</si>
  <si>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</si>
  <si>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</si>
  <si>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</si>
  <si>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</si>
  <si>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</si>
  <si>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</si>
  <si>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</si>
  <si>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</si>
  <si>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</si>
  <si>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</si>
  <si>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</si>
  <si>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</si>
  <si>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</si>
  <si>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</si>
  <si>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</si>
  <si>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</si>
  <si>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</si>
  <si>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</si>
  <si>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</si>
  <si>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</si>
  <si>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</si>
  <si>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</si>
  <si>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</si>
  <si>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</si>
  <si>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</si>
  <si>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</si>
  <si>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</si>
  <si>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</si>
  <si>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</si>
  <si>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</si>
  <si>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</si>
  <si>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</si>
  <si>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</si>
  <si>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</si>
  <si>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</si>
  <si>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</si>
  <si>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</si>
  <si>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</si>
  <si>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</si>
  <si>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</si>
  <si>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</si>
  <si>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</si>
  <si>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</si>
  <si>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</si>
  <si>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</si>
  <si>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</si>
  <si>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</si>
  <si>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</si>
  <si>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</si>
  <si>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</si>
  <si>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</si>
  <si>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</si>
  <si>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</si>
  <si>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</si>
  <si>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</si>
  <si>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</si>
  <si>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Villa Poma</t>
  </si>
  <si>
    <t>Villimpenta</t>
  </si>
  <si>
    <t>Virgilio</t>
  </si>
  <si>
    <t>Volta Mantovana</t>
  </si>
  <si>
    <t>Airuno</t>
  </si>
  <si>
    <t>Annone di Brianza</t>
  </si>
  <si>
    <t>Ballabio</t>
  </si>
  <si>
    <t>Barzago</t>
  </si>
  <si>
    <t>Barzanò</t>
  </si>
  <si>
    <t>Barzio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</si>
  <si>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</si>
  <si>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</si>
  <si>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</si>
  <si>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</si>
  <si>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</si>
  <si>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</si>
  <si>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</si>
  <si>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</si>
  <si>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</si>
  <si>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</si>
  <si>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</si>
  <si>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</si>
  <si>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</si>
  <si>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</si>
  <si>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</si>
  <si>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</si>
  <si>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</si>
  <si>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</si>
  <si>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</si>
  <si>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</si>
  <si>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</si>
  <si>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</si>
  <si>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</si>
  <si>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</si>
  <si>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</si>
  <si>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</si>
  <si>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</si>
  <si>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</si>
  <si>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</si>
  <si>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</si>
  <si>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</si>
  <si>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</si>
  <si>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</si>
  <si>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Lierna</t>
  </si>
  <si>
    <t>Lomagna</t>
  </si>
  <si>
    <t>Malgrate</t>
  </si>
  <si>
    <t>Mandello del Lario</t>
  </si>
  <si>
    <t>Margno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</si>
  <si>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</si>
  <si>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</si>
  <si>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</si>
  <si>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</si>
  <si>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</si>
  <si>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</si>
  <si>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</si>
  <si>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</si>
  <si>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</si>
  <si>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</si>
  <si>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</si>
  <si>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</si>
  <si>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</si>
  <si>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</si>
  <si>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</si>
  <si>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</si>
  <si>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</si>
  <si>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</si>
  <si>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</si>
  <si>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</si>
  <si>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</si>
  <si>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</si>
  <si>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</si>
  <si>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</si>
  <si>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</si>
  <si>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</si>
  <si>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</si>
  <si>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</si>
  <si>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</si>
  <si>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</si>
  <si>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</si>
  <si>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</si>
  <si>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</si>
  <si>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</si>
  <si>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</si>
  <si>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</si>
  <si>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</si>
  <si>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</si>
  <si>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</si>
  <si>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</si>
  <si>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</si>
  <si>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</si>
  <si>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</si>
  <si>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</si>
  <si>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</si>
  <si>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</si>
  <si>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</si>
  <si>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</si>
  <si>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</si>
  <si>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</si>
  <si>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</si>
  <si>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</si>
  <si>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</si>
  <si>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</si>
  <si>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</si>
  <si>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</si>
  <si>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</si>
  <si>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</si>
  <si>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</si>
  <si>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</si>
  <si>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</si>
  <si>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</si>
  <si>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</si>
  <si>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</si>
  <si>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</si>
  <si>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</si>
  <si>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</si>
  <si>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</si>
  <si>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</si>
  <si>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</si>
  <si>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</si>
  <si>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</si>
  <si>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</si>
  <si>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</si>
  <si>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</si>
  <si>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</si>
  <si>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</si>
  <si>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</si>
  <si>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</si>
  <si>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</si>
  <si>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</si>
  <si>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</si>
  <si>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</si>
  <si>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</si>
  <si>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</si>
  <si>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</si>
  <si>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</si>
  <si>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</si>
  <si>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</si>
  <si>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</si>
  <si>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</si>
  <si>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</si>
  <si>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</si>
  <si>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</si>
  <si>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</si>
  <si>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</si>
  <si>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</si>
  <si>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</si>
  <si>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</si>
  <si>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</si>
  <si>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</si>
  <si>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</si>
  <si>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Associazione di comuni</t>
  </si>
  <si>
    <t>Associazione di volontariato</t>
  </si>
  <si>
    <t>Associazione generica</t>
  </si>
  <si>
    <t>Associazione promozione sociale</t>
  </si>
  <si>
    <t>Azienda sanitaria privata</t>
  </si>
  <si>
    <t>Azienda sanitaria pubblica</t>
  </si>
  <si>
    <t>Azienda sociale</t>
  </si>
  <si>
    <t>Azienda speciale</t>
  </si>
  <si>
    <t>Comune</t>
  </si>
  <si>
    <t>Comunità montana</t>
  </si>
  <si>
    <t>Consorzio</t>
  </si>
  <si>
    <t>Cooperativa</t>
  </si>
  <si>
    <t>Cooperativa sociale</t>
  </si>
  <si>
    <t>Ditta individuale</t>
  </si>
  <si>
    <t>Ente morale</t>
  </si>
  <si>
    <t>Ente religioso</t>
  </si>
  <si>
    <t>Fondazione</t>
  </si>
  <si>
    <t>Impresa</t>
  </si>
  <si>
    <t>Provincia</t>
  </si>
  <si>
    <t>Società di capitale a totale capitale pubblico</t>
  </si>
  <si>
    <t>Società di servizi</t>
  </si>
  <si>
    <t>Unione di comuni</t>
  </si>
  <si>
    <t>Vallecamonica</t>
  </si>
  <si>
    <t>Tipologia UdO</t>
  </si>
  <si>
    <t>Numero ore di apertura giornaliera</t>
  </si>
  <si>
    <t>Numero 
settimane annue di apertura</t>
  </si>
  <si>
    <t>Numero iscritti in lista di attesa</t>
  </si>
  <si>
    <t>Numero iscritti provenienti dal territorio</t>
  </si>
  <si>
    <t>Numero iscritti figli di dipendenti dell'azienda</t>
  </si>
  <si>
    <t>Numero operatori socioeducativi</t>
  </si>
  <si>
    <t>Numero ore annue erogate dagli operatori socioeducativi</t>
  </si>
  <si>
    <t>Numero volontari</t>
  </si>
  <si>
    <t>Altre tipologie di costo</t>
  </si>
  <si>
    <t>Voucher</t>
  </si>
  <si>
    <t>Anagrafica Struttura sede UdO</t>
  </si>
  <si>
    <t>Denominazione struttura sede UdO</t>
  </si>
  <si>
    <t>Indirizzo struttura sede UdO</t>
  </si>
  <si>
    <t>ASP - Azienda servizi alla persona</t>
  </si>
  <si>
    <t xml:space="preserve">Associazione promozione sociale nazionale </t>
  </si>
  <si>
    <t xml:space="preserve">Consorzio di cooperative sociali </t>
  </si>
  <si>
    <t xml:space="preserve">Società commerciale </t>
  </si>
  <si>
    <t>Comune fuori Regione Lombardia</t>
  </si>
  <si>
    <t>SOLO per Nidi Aziendali</t>
  </si>
  <si>
    <t>Modalità di apertura UdO</t>
  </si>
  <si>
    <t>Dati strutturali e gestionali della UdO</t>
  </si>
  <si>
    <t>Operatori della UdO</t>
  </si>
  <si>
    <t>Voci di costo della UdO nel periodo di rendicontazione</t>
  </si>
  <si>
    <t>Voci di entrata a copertura dei costi della UdO nel periodo di rendicontazione</t>
  </si>
  <si>
    <t>Altre tipologie di Entrata</t>
  </si>
  <si>
    <t>Legge Regionale N.23/99</t>
  </si>
  <si>
    <t>Altre fonti di finanziamento da fondi specifici</t>
  </si>
  <si>
    <t>COLONNE DI CONTROLLO (in automatico)</t>
  </si>
  <si>
    <t>TOTALE COSTI UdO</t>
  </si>
  <si>
    <t>TOTALE FONDI DI FINANZIAMENTO SPECIFICI</t>
  </si>
  <si>
    <t>Anno di rendicontazione</t>
  </si>
  <si>
    <t>N posti mamma bambino</t>
  </si>
  <si>
    <t>SI</t>
  </si>
  <si>
    <t>NO</t>
  </si>
  <si>
    <t>Singola famiglia (valido per COMF)</t>
  </si>
  <si>
    <t>Associazione di famiglie o rete familiare (valido per COMF)</t>
  </si>
  <si>
    <t>Associazione famiglia utenti (valido per NF)</t>
  </si>
  <si>
    <t>Associazione solidarietà familiare iscritta nel registro regionale delle associazioni di solidarietà regionale (Valido per NF)</t>
  </si>
  <si>
    <t>Costo personale socioeducativo</t>
  </si>
  <si>
    <t>Costo altro personale</t>
  </si>
  <si>
    <t>TOTALE Costo personale 
(in automatico)</t>
  </si>
  <si>
    <t>Servizio Sperimentale SFA Minori</t>
  </si>
  <si>
    <t>999999</t>
  </si>
  <si>
    <t>098001</t>
  </si>
  <si>
    <t>017001</t>
  </si>
  <si>
    <t>016001</t>
  </si>
  <si>
    <t>017002</t>
  </si>
  <si>
    <t>019002</t>
  </si>
  <si>
    <t>017003</t>
  </si>
  <si>
    <t>012001</t>
  </si>
  <si>
    <t>015003</t>
  </si>
  <si>
    <t>015004</t>
  </si>
  <si>
    <t>097002</t>
  </si>
  <si>
    <t>018001</t>
  </si>
  <si>
    <t>015005</t>
  </si>
  <si>
    <t>016003</t>
  </si>
  <si>
    <t>018002</t>
  </si>
  <si>
    <t>014001</t>
  </si>
  <si>
    <t>013003</t>
  </si>
  <si>
    <t>013004</t>
  </si>
  <si>
    <t>015006</t>
  </si>
  <si>
    <t>016004</t>
  </si>
  <si>
    <t>013005</t>
  </si>
  <si>
    <t>012002</t>
  </si>
  <si>
    <t>018003</t>
  </si>
  <si>
    <t>014002</t>
  </si>
  <si>
    <t>018004</t>
  </si>
  <si>
    <t>017004</t>
  </si>
  <si>
    <t>016248</t>
  </si>
  <si>
    <t>016005</t>
  </si>
  <si>
    <t>016006</t>
  </si>
  <si>
    <t>016007</t>
  </si>
  <si>
    <t>013006</t>
  </si>
  <si>
    <t>016008</t>
  </si>
  <si>
    <t>013007</t>
  </si>
  <si>
    <t>016009</t>
  </si>
  <si>
    <t>014003</t>
  </si>
  <si>
    <t>017005</t>
  </si>
  <si>
    <t>012003</t>
  </si>
  <si>
    <t>017006</t>
  </si>
  <si>
    <t>019003</t>
  </si>
  <si>
    <t>097003</t>
  </si>
  <si>
    <t>016010</t>
  </si>
  <si>
    <t>013009</t>
  </si>
  <si>
    <t>013010</t>
  </si>
  <si>
    <t>014004</t>
  </si>
  <si>
    <t>016011</t>
  </si>
  <si>
    <t>012004</t>
  </si>
  <si>
    <t>015007</t>
  </si>
  <si>
    <t>015008</t>
  </si>
  <si>
    <t>014005</t>
  </si>
  <si>
    <t>016012</t>
  </si>
  <si>
    <t>018005</t>
  </si>
  <si>
    <t>015009</t>
  </si>
  <si>
    <t>013011</t>
  </si>
  <si>
    <t>015010</t>
  </si>
  <si>
    <t>013012</t>
  </si>
  <si>
    <t>012005</t>
  </si>
  <si>
    <t>017007</t>
  </si>
  <si>
    <t>016013</t>
  </si>
  <si>
    <t>020002</t>
  </si>
  <si>
    <t>015011</t>
  </si>
  <si>
    <t>013013</t>
  </si>
  <si>
    <t>016014</t>
  </si>
  <si>
    <t>016015</t>
  </si>
  <si>
    <t>019004</t>
  </si>
  <si>
    <t>017008</t>
  </si>
  <si>
    <t>016016</t>
  </si>
  <si>
    <t>012006</t>
  </si>
  <si>
    <t>012007</t>
  </si>
  <si>
    <t>016017</t>
  </si>
  <si>
    <t>018006</t>
  </si>
  <si>
    <t>018007</t>
  </si>
  <si>
    <t>016018</t>
  </si>
  <si>
    <t>019005</t>
  </si>
  <si>
    <t>017009</t>
  </si>
  <si>
    <t>020003</t>
  </si>
  <si>
    <t>017010</t>
  </si>
  <si>
    <t>097004</t>
  </si>
  <si>
    <t>015250</t>
  </si>
  <si>
    <t>012008</t>
  </si>
  <si>
    <t>017011</t>
  </si>
  <si>
    <t>016019</t>
  </si>
  <si>
    <t>018008</t>
  </si>
  <si>
    <t>012009</t>
  </si>
  <si>
    <t>015012</t>
  </si>
  <si>
    <t>017012</t>
  </si>
  <si>
    <t>016020</t>
  </si>
  <si>
    <t>015013</t>
  </si>
  <si>
    <t>013015</t>
  </si>
  <si>
    <t>097005</t>
  </si>
  <si>
    <t>016021</t>
  </si>
  <si>
    <t>097006</t>
  </si>
  <si>
    <t>097007</t>
  </si>
  <si>
    <t>018009</t>
  </si>
  <si>
    <t>015014</t>
  </si>
  <si>
    <t>015015</t>
  </si>
  <si>
    <t>017013</t>
  </si>
  <si>
    <t>018010</t>
  </si>
  <si>
    <t>018011</t>
  </si>
  <si>
    <t>018012</t>
  </si>
  <si>
    <t>012010</t>
  </si>
  <si>
    <t>017014</t>
  </si>
  <si>
    <t>016022</t>
  </si>
  <si>
    <t>018013</t>
  </si>
  <si>
    <t>013019</t>
  </si>
  <si>
    <t>097008</t>
  </si>
  <si>
    <t>015016</t>
  </si>
  <si>
    <t>015017</t>
  </si>
  <si>
    <t>014006</t>
  </si>
  <si>
    <t>013021</t>
  </si>
  <si>
    <t>016023</t>
  </si>
  <si>
    <t>014007</t>
  </si>
  <si>
    <t>013022</t>
  </si>
  <si>
    <t>018014</t>
  </si>
  <si>
    <t>016024</t>
  </si>
  <si>
    <t>017015</t>
  </si>
  <si>
    <t>015018</t>
  </si>
  <si>
    <t>015019</t>
  </si>
  <si>
    <t>098002</t>
  </si>
  <si>
    <t>017016</t>
  </si>
  <si>
    <t>017017</t>
  </si>
  <si>
    <t>016025</t>
  </si>
  <si>
    <t>015021</t>
  </si>
  <si>
    <t>012011</t>
  </si>
  <si>
    <t>015022</t>
  </si>
  <si>
    <t>012012</t>
  </si>
  <si>
    <t>012013</t>
  </si>
  <si>
    <t>012014</t>
  </si>
  <si>
    <t>016026</t>
  </si>
  <si>
    <t>014008</t>
  </si>
  <si>
    <t>015023</t>
  </si>
  <si>
    <t>017018</t>
  </si>
  <si>
    <t>020004</t>
  </si>
  <si>
    <t>013023</t>
  </si>
  <si>
    <t>015024</t>
  </si>
  <si>
    <t>017019</t>
  </si>
  <si>
    <t>012015</t>
  </si>
  <si>
    <t>013024</t>
  </si>
  <si>
    <t>016027</t>
  </si>
  <si>
    <t>013025</t>
  </si>
  <si>
    <t>013026</t>
  </si>
  <si>
    <t>012016</t>
  </si>
  <si>
    <t>098003</t>
  </si>
  <si>
    <t>015026</t>
  </si>
  <si>
    <t>016028</t>
  </si>
  <si>
    <t>016029</t>
  </si>
  <si>
    <t>016030</t>
  </si>
  <si>
    <t>016031</t>
  </si>
  <si>
    <t>019006</t>
  </si>
  <si>
    <t>019007</t>
  </si>
  <si>
    <t>018015</t>
  </si>
  <si>
    <t>098004</t>
  </si>
  <si>
    <t>016032</t>
  </si>
  <si>
    <t>018016</t>
  </si>
  <si>
    <t>017020</t>
  </si>
  <si>
    <t>098005</t>
  </si>
  <si>
    <t>018018</t>
  </si>
  <si>
    <t>020005</t>
  </si>
  <si>
    <t>020006</t>
  </si>
  <si>
    <t>018017</t>
  </si>
  <si>
    <t>017021</t>
  </si>
  <si>
    <t>014009</t>
  </si>
  <si>
    <t>018019</t>
  </si>
  <si>
    <t>017022</t>
  </si>
  <si>
    <t>097009</t>
  </si>
  <si>
    <t>018020</t>
  </si>
  <si>
    <t>016033</t>
  </si>
  <si>
    <t>016034</t>
  </si>
  <si>
    <t>017023</t>
  </si>
  <si>
    <t>017024</t>
  </si>
  <si>
    <t>017025</t>
  </si>
  <si>
    <t>015030</t>
  </si>
  <si>
    <t>020007</t>
  </si>
  <si>
    <t>016035</t>
  </si>
  <si>
    <t>018021</t>
  </si>
  <si>
    <t>017026</t>
  </si>
  <si>
    <t>016036</t>
  </si>
  <si>
    <t>017027</t>
  </si>
  <si>
    <t>012017</t>
  </si>
  <si>
    <t>012018</t>
  </si>
  <si>
    <t>013028</t>
  </si>
  <si>
    <t>016037</t>
  </si>
  <si>
    <t>016038</t>
  </si>
  <si>
    <t>016039</t>
  </si>
  <si>
    <t>098006</t>
  </si>
  <si>
    <t>018022</t>
  </si>
  <si>
    <t>013029</t>
  </si>
  <si>
    <t>017028</t>
  </si>
  <si>
    <t>012019</t>
  </si>
  <si>
    <t>017029</t>
  </si>
  <si>
    <t>018023</t>
  </si>
  <si>
    <t>015032</t>
  </si>
  <si>
    <t>012020</t>
  </si>
  <si>
    <t>013030</t>
  </si>
  <si>
    <t>016040</t>
  </si>
  <si>
    <t>012021</t>
  </si>
  <si>
    <t>017030</t>
  </si>
  <si>
    <t>015033</t>
  </si>
  <si>
    <t>012022</t>
  </si>
  <si>
    <t>097010</t>
  </si>
  <si>
    <t>018024</t>
  </si>
  <si>
    <t>015034</t>
  </si>
  <si>
    <t>016041</t>
  </si>
  <si>
    <t>013032</t>
  </si>
  <si>
    <t>012023</t>
  </si>
  <si>
    <t>016042</t>
  </si>
  <si>
    <t>012024</t>
  </si>
  <si>
    <t>015035</t>
  </si>
  <si>
    <t>015036</t>
  </si>
  <si>
    <t>014010</t>
  </si>
  <si>
    <t>012025</t>
  </si>
  <si>
    <t>097011</t>
  </si>
  <si>
    <t>013034</t>
  </si>
  <si>
    <t>015037</t>
  </si>
  <si>
    <t>015038</t>
  </si>
  <si>
    <t>015039</t>
  </si>
  <si>
    <t>015040</t>
  </si>
  <si>
    <t>012026</t>
  </si>
  <si>
    <t>015041</t>
  </si>
  <si>
    <t>019008</t>
  </si>
  <si>
    <t>013035</t>
  </si>
  <si>
    <t>012027</t>
  </si>
  <si>
    <t>013036</t>
  </si>
  <si>
    <t>012028</t>
  </si>
  <si>
    <t>013037</t>
  </si>
  <si>
    <t>013038</t>
  </si>
  <si>
    <t>017031</t>
  </si>
  <si>
    <t>014011</t>
  </si>
  <si>
    <t>012029</t>
  </si>
  <si>
    <t>016043</t>
  </si>
  <si>
    <t>017032</t>
  </si>
  <si>
    <t>016044</t>
  </si>
  <si>
    <t>097012</t>
  </si>
  <si>
    <t>097013</t>
  </si>
  <si>
    <t>016046</t>
  </si>
  <si>
    <t>017033</t>
  </si>
  <si>
    <t>019009</t>
  </si>
  <si>
    <t>016047</t>
  </si>
  <si>
    <t>018025</t>
  </si>
  <si>
    <t>015042</t>
  </si>
  <si>
    <t>017034</t>
  </si>
  <si>
    <t>098007</t>
  </si>
  <si>
    <t>015044</t>
  </si>
  <si>
    <t>016048</t>
  </si>
  <si>
    <t>019010</t>
  </si>
  <si>
    <t>019011</t>
  </si>
  <si>
    <t>015045</t>
  </si>
  <si>
    <t>013040</t>
  </si>
  <si>
    <t>014012</t>
  </si>
  <si>
    <t>018026</t>
  </si>
  <si>
    <t>018027</t>
  </si>
  <si>
    <t>015046</t>
  </si>
  <si>
    <t>018028</t>
  </si>
  <si>
    <t>018029</t>
  </si>
  <si>
    <t>020008</t>
  </si>
  <si>
    <t>016049</t>
  </si>
  <si>
    <t>012030</t>
  </si>
  <si>
    <t>013041</t>
  </si>
  <si>
    <t>013042</t>
  </si>
  <si>
    <t>019012</t>
  </si>
  <si>
    <t>013043</t>
  </si>
  <si>
    <t>016050</t>
  </si>
  <si>
    <t>017035</t>
  </si>
  <si>
    <t>015047</t>
  </si>
  <si>
    <t>017036</t>
  </si>
  <si>
    <t>019013</t>
  </si>
  <si>
    <t>019014</t>
  </si>
  <si>
    <t>019015</t>
  </si>
  <si>
    <t>017037</t>
  </si>
  <si>
    <t>016051</t>
  </si>
  <si>
    <t>016052</t>
  </si>
  <si>
    <t>017038</t>
  </si>
  <si>
    <t>015048</t>
  </si>
  <si>
    <t>013044</t>
  </si>
  <si>
    <t>016053</t>
  </si>
  <si>
    <t>012031</t>
  </si>
  <si>
    <t>018030</t>
  </si>
  <si>
    <t>020009</t>
  </si>
  <si>
    <t>013045</t>
  </si>
  <si>
    <t>012032</t>
  </si>
  <si>
    <t>097014</t>
  </si>
  <si>
    <t>013046</t>
  </si>
  <si>
    <t>013047</t>
  </si>
  <si>
    <t>012033</t>
  </si>
  <si>
    <t>015049</t>
  </si>
  <si>
    <t>016055</t>
  </si>
  <si>
    <t>016056</t>
  </si>
  <si>
    <t>012034</t>
  </si>
  <si>
    <t>012035</t>
  </si>
  <si>
    <t>017039</t>
  </si>
  <si>
    <t>015050</t>
  </si>
  <si>
    <t>015051</t>
  </si>
  <si>
    <t>013048</t>
  </si>
  <si>
    <t>016057</t>
  </si>
  <si>
    <t>019016</t>
  </si>
  <si>
    <t>019017</t>
  </si>
  <si>
    <t>012036</t>
  </si>
  <si>
    <t>019018</t>
  </si>
  <si>
    <t>019019</t>
  </si>
  <si>
    <t>098008</t>
  </si>
  <si>
    <t>019020</t>
  </si>
  <si>
    <t>019021</t>
  </si>
  <si>
    <t>098009</t>
  </si>
  <si>
    <t>019022</t>
  </si>
  <si>
    <t>020010</t>
  </si>
  <si>
    <t>020011</t>
  </si>
  <si>
    <t>098010</t>
  </si>
  <si>
    <t>020012</t>
  </si>
  <si>
    <t>012037</t>
  </si>
  <si>
    <t>018031</t>
  </si>
  <si>
    <t>097015</t>
  </si>
  <si>
    <t>015055</t>
  </si>
  <si>
    <t>013050</t>
  </si>
  <si>
    <t>097016</t>
  </si>
  <si>
    <t>018032</t>
  </si>
  <si>
    <t>016058</t>
  </si>
  <si>
    <t>012038</t>
  </si>
  <si>
    <t>018033</t>
  </si>
  <si>
    <t>098011</t>
  </si>
  <si>
    <t>098012</t>
  </si>
  <si>
    <t>016059</t>
  </si>
  <si>
    <t>013052</t>
  </si>
  <si>
    <t>013053</t>
  </si>
  <si>
    <t>016060</t>
  </si>
  <si>
    <t>018034</t>
  </si>
  <si>
    <t>012039</t>
  </si>
  <si>
    <t>015058</t>
  </si>
  <si>
    <t>014013</t>
  </si>
  <si>
    <t>097017</t>
  </si>
  <si>
    <t>015059</t>
  </si>
  <si>
    <t>012040</t>
  </si>
  <si>
    <t>012041</t>
  </si>
  <si>
    <t>016061</t>
  </si>
  <si>
    <t>015060</t>
  </si>
  <si>
    <t>013055</t>
  </si>
  <si>
    <t>097018</t>
  </si>
  <si>
    <t>015061</t>
  </si>
  <si>
    <t>018035</t>
  </si>
  <si>
    <t>018036</t>
  </si>
  <si>
    <t>015062</t>
  </si>
  <si>
    <t>018037</t>
  </si>
  <si>
    <t>017040</t>
  </si>
  <si>
    <t>020014</t>
  </si>
  <si>
    <t>019024</t>
  </si>
  <si>
    <t>020015</t>
  </si>
  <si>
    <t>017042</t>
  </si>
  <si>
    <t>016063</t>
  </si>
  <si>
    <t>020013</t>
  </si>
  <si>
    <t>017041</t>
  </si>
  <si>
    <t>019023</t>
  </si>
  <si>
    <t>012042</t>
  </si>
  <si>
    <t>019025</t>
  </si>
  <si>
    <t>018038</t>
  </si>
  <si>
    <t>016062</t>
  </si>
  <si>
    <t>012043</t>
  </si>
  <si>
    <t>018039</t>
  </si>
  <si>
    <t>014014</t>
  </si>
  <si>
    <t>097019</t>
  </si>
  <si>
    <t>020016</t>
  </si>
  <si>
    <t>013058</t>
  </si>
  <si>
    <t>018040</t>
  </si>
  <si>
    <t>098013</t>
  </si>
  <si>
    <t>013059</t>
  </si>
  <si>
    <t>012044</t>
  </si>
  <si>
    <t>012045</t>
  </si>
  <si>
    <t>019026</t>
  </si>
  <si>
    <t>019027</t>
  </si>
  <si>
    <t>017043</t>
  </si>
  <si>
    <t>098014</t>
  </si>
  <si>
    <t>020017</t>
  </si>
  <si>
    <t>013060</t>
  </si>
  <si>
    <t>012046</t>
  </si>
  <si>
    <t>014015</t>
  </si>
  <si>
    <t>016064</t>
  </si>
  <si>
    <t>098015</t>
  </si>
  <si>
    <t>017044</t>
  </si>
  <si>
    <t>017045</t>
  </si>
  <si>
    <t>016065</t>
  </si>
  <si>
    <t>012047</t>
  </si>
  <si>
    <t>018041</t>
  </si>
  <si>
    <t>098016</t>
  </si>
  <si>
    <t>013061</t>
  </si>
  <si>
    <t>013062</t>
  </si>
  <si>
    <t>012048</t>
  </si>
  <si>
    <t>098017</t>
  </si>
  <si>
    <t>015068</t>
  </si>
  <si>
    <t>016066</t>
  </si>
  <si>
    <t>020018</t>
  </si>
  <si>
    <t>012049</t>
  </si>
  <si>
    <t>017046</t>
  </si>
  <si>
    <t>016067</t>
  </si>
  <si>
    <t>018042</t>
  </si>
  <si>
    <t>017047</t>
  </si>
  <si>
    <t>014016</t>
  </si>
  <si>
    <t>019028</t>
  </si>
  <si>
    <t>017048</t>
  </si>
  <si>
    <t>016068</t>
  </si>
  <si>
    <t>016069</t>
  </si>
  <si>
    <t>016070</t>
  </si>
  <si>
    <t>013063</t>
  </si>
  <si>
    <t>018043</t>
  </si>
  <si>
    <t>014017</t>
  </si>
  <si>
    <t>020019</t>
  </si>
  <si>
    <t>016071</t>
  </si>
  <si>
    <t>018044</t>
  </si>
  <si>
    <t>018045</t>
  </si>
  <si>
    <t>015069</t>
  </si>
  <si>
    <t>013064</t>
  </si>
  <si>
    <t>013065</t>
  </si>
  <si>
    <t>097020</t>
  </si>
  <si>
    <t>015070</t>
  </si>
  <si>
    <t>015071</t>
  </si>
  <si>
    <t>015072</t>
  </si>
  <si>
    <t>018046</t>
  </si>
  <si>
    <t>017049</t>
  </si>
  <si>
    <t>018047</t>
  </si>
  <si>
    <t>098018</t>
  </si>
  <si>
    <t>097021</t>
  </si>
  <si>
    <t>015074</t>
  </si>
  <si>
    <t>015075</t>
  </si>
  <si>
    <t>015076</t>
  </si>
  <si>
    <t>017050</t>
  </si>
  <si>
    <t>017051</t>
  </si>
  <si>
    <t>017052</t>
  </si>
  <si>
    <t>014018</t>
  </si>
  <si>
    <t>014019</t>
  </si>
  <si>
    <t>019029</t>
  </si>
  <si>
    <t>016072</t>
  </si>
  <si>
    <t>018048</t>
  </si>
  <si>
    <t>016073</t>
  </si>
  <si>
    <t>014020</t>
  </si>
  <si>
    <t>019030</t>
  </si>
  <si>
    <t>018049</t>
  </si>
  <si>
    <t>017053</t>
  </si>
  <si>
    <t>018050</t>
  </si>
  <si>
    <t>017054</t>
  </si>
  <si>
    <t>019031</t>
  </si>
  <si>
    <t>015077</t>
  </si>
  <si>
    <t>014021</t>
  </si>
  <si>
    <t>013068</t>
  </si>
  <si>
    <t>016074</t>
  </si>
  <si>
    <t>016075</t>
  </si>
  <si>
    <t>012050</t>
  </si>
  <si>
    <t>015078</t>
  </si>
  <si>
    <t>012051</t>
  </si>
  <si>
    <t>097022</t>
  </si>
  <si>
    <t>013070</t>
  </si>
  <si>
    <t>016076</t>
  </si>
  <si>
    <t>017055</t>
  </si>
  <si>
    <t>014022</t>
  </si>
  <si>
    <t>013071</t>
  </si>
  <si>
    <t>012052</t>
  </si>
  <si>
    <t>016077</t>
  </si>
  <si>
    <t>017056</t>
  </si>
  <si>
    <t>012053</t>
  </si>
  <si>
    <t>018051</t>
  </si>
  <si>
    <t>098019</t>
  </si>
  <si>
    <t>015080</t>
  </si>
  <si>
    <t>016078</t>
  </si>
  <si>
    <t>097023</t>
  </si>
  <si>
    <t>097024</t>
  </si>
  <si>
    <t>017057</t>
  </si>
  <si>
    <t>017058</t>
  </si>
  <si>
    <t>017059</t>
  </si>
  <si>
    <t>016079</t>
  </si>
  <si>
    <t>015081</t>
  </si>
  <si>
    <t>013074</t>
  </si>
  <si>
    <t>014023</t>
  </si>
  <si>
    <t>015082</t>
  </si>
  <si>
    <t>016080</t>
  </si>
  <si>
    <t>012054</t>
  </si>
  <si>
    <t>098020</t>
  </si>
  <si>
    <t>012055</t>
  </si>
  <si>
    <t>017060</t>
  </si>
  <si>
    <t>020020</t>
  </si>
  <si>
    <t>013075</t>
  </si>
  <si>
    <t>016081</t>
  </si>
  <si>
    <t>017061</t>
  </si>
  <si>
    <t>015084</t>
  </si>
  <si>
    <t>018052</t>
  </si>
  <si>
    <t>013076</t>
  </si>
  <si>
    <t>018053</t>
  </si>
  <si>
    <t>018054</t>
  </si>
  <si>
    <t>015085</t>
  </si>
  <si>
    <t>015086</t>
  </si>
  <si>
    <t>016082</t>
  </si>
  <si>
    <t>016249</t>
  </si>
  <si>
    <t>018055</t>
  </si>
  <si>
    <t>015087</t>
  </si>
  <si>
    <t>015088</t>
  </si>
  <si>
    <t>098021</t>
  </si>
  <si>
    <t>098022</t>
  </si>
  <si>
    <t>098023</t>
  </si>
  <si>
    <t>015092</t>
  </si>
  <si>
    <t>013077</t>
  </si>
  <si>
    <t>015093</t>
  </si>
  <si>
    <t>019032</t>
  </si>
  <si>
    <t>019033</t>
  </si>
  <si>
    <t>017062</t>
  </si>
  <si>
    <t>098024</t>
  </si>
  <si>
    <t>017063</t>
  </si>
  <si>
    <t>097025</t>
  </si>
  <si>
    <t>016083</t>
  </si>
  <si>
    <t>018056</t>
  </si>
  <si>
    <t>018057</t>
  </si>
  <si>
    <t>017064</t>
  </si>
  <si>
    <t>014024</t>
  </si>
  <si>
    <t>018058</t>
  </si>
  <si>
    <t>016084</t>
  </si>
  <si>
    <t>097026</t>
  </si>
  <si>
    <t>016247</t>
  </si>
  <si>
    <t>016085</t>
  </si>
  <si>
    <t>016086</t>
  </si>
  <si>
    <t>016087</t>
  </si>
  <si>
    <t>018059</t>
  </si>
  <si>
    <t>097027</t>
  </si>
  <si>
    <t>016088</t>
  </si>
  <si>
    <t>019034</t>
  </si>
  <si>
    <t>019035</t>
  </si>
  <si>
    <t>097028</t>
  </si>
  <si>
    <t>012056</t>
  </si>
  <si>
    <t>097029</t>
  </si>
  <si>
    <t>013083</t>
  </si>
  <si>
    <t>019036</t>
  </si>
  <si>
    <t>019037</t>
  </si>
  <si>
    <t>098025</t>
  </si>
  <si>
    <t>012057</t>
  </si>
  <si>
    <t>019038</t>
  </si>
  <si>
    <t>012058</t>
  </si>
  <si>
    <t>013084</t>
  </si>
  <si>
    <t>015096</t>
  </si>
  <si>
    <t>012059</t>
  </si>
  <si>
    <t>019039</t>
  </si>
  <si>
    <t>012060</t>
  </si>
  <si>
    <t>018060</t>
  </si>
  <si>
    <t>012061</t>
  </si>
  <si>
    <t>016089</t>
  </si>
  <si>
    <t>020021</t>
  </si>
  <si>
    <t>015097</t>
  </si>
  <si>
    <t>015098</t>
  </si>
  <si>
    <t>013085</t>
  </si>
  <si>
    <t>016090</t>
  </si>
  <si>
    <t>012062</t>
  </si>
  <si>
    <t>012063</t>
  </si>
  <si>
    <t>015099</t>
  </si>
  <si>
    <t>016091</t>
  </si>
  <si>
    <t>017065</t>
  </si>
  <si>
    <t>012064</t>
  </si>
  <si>
    <t>014025</t>
  </si>
  <si>
    <t>014026</t>
  </si>
  <si>
    <t>017066</t>
  </si>
  <si>
    <t>019040</t>
  </si>
  <si>
    <t>097030</t>
  </si>
  <si>
    <t>017067</t>
  </si>
  <si>
    <t>015100</t>
  </si>
  <si>
    <t>013087</t>
  </si>
  <si>
    <t>097031</t>
  </si>
  <si>
    <t>013089</t>
  </si>
  <si>
    <t>013090</t>
  </si>
  <si>
    <t>097032</t>
  </si>
  <si>
    <t>018061</t>
  </si>
  <si>
    <t>020022</t>
  </si>
  <si>
    <t>016092</t>
  </si>
  <si>
    <t>013092</t>
  </si>
  <si>
    <t>019041</t>
  </si>
  <si>
    <t>015101</t>
  </si>
  <si>
    <t>013093</t>
  </si>
  <si>
    <t>019042</t>
  </si>
  <si>
    <t>014027</t>
  </si>
  <si>
    <t>012065</t>
  </si>
  <si>
    <t>012066</t>
  </si>
  <si>
    <t>017068</t>
  </si>
  <si>
    <t>097033</t>
  </si>
  <si>
    <t>016093</t>
  </si>
  <si>
    <t>016094</t>
  </si>
  <si>
    <t>013095</t>
  </si>
  <si>
    <t>017069</t>
  </si>
  <si>
    <t>097034</t>
  </si>
  <si>
    <t>017070</t>
  </si>
  <si>
    <t>097035</t>
  </si>
  <si>
    <t>013097</t>
  </si>
  <si>
    <t>014028</t>
  </si>
  <si>
    <t>013098</t>
  </si>
  <si>
    <t>012067</t>
  </si>
  <si>
    <t>013099</t>
  </si>
  <si>
    <t>016096</t>
  </si>
  <si>
    <t>016097</t>
  </si>
  <si>
    <t>020023</t>
  </si>
  <si>
    <t>013100</t>
  </si>
  <si>
    <t>012068</t>
  </si>
  <si>
    <t>012069</t>
  </si>
  <si>
    <t>018062</t>
  </si>
  <si>
    <t>019043</t>
  </si>
  <si>
    <t>017071</t>
  </si>
  <si>
    <t>013101</t>
  </si>
  <si>
    <t>016098</t>
  </si>
  <si>
    <t>018063</t>
  </si>
  <si>
    <t>016099</t>
  </si>
  <si>
    <t>013102</t>
  </si>
  <si>
    <t>016100</t>
  </si>
  <si>
    <t>017072</t>
  </si>
  <si>
    <t>098026</t>
  </si>
  <si>
    <t>016101</t>
  </si>
  <si>
    <t>016102</t>
  </si>
  <si>
    <t>016103</t>
  </si>
  <si>
    <t>014029</t>
  </si>
  <si>
    <t>016104</t>
  </si>
  <si>
    <t>019044</t>
  </si>
  <si>
    <t>016105</t>
  </si>
  <si>
    <t>018064</t>
  </si>
  <si>
    <t>018065</t>
  </si>
  <si>
    <t>016106</t>
  </si>
  <si>
    <t>014030</t>
  </si>
  <si>
    <t>019045</t>
  </si>
  <si>
    <t>019046</t>
  </si>
  <si>
    <t>015103</t>
  </si>
  <si>
    <t>097036</t>
  </si>
  <si>
    <t>098027</t>
  </si>
  <si>
    <t>012070</t>
  </si>
  <si>
    <t>012071</t>
  </si>
  <si>
    <t>018066</t>
  </si>
  <si>
    <t>017073</t>
  </si>
  <si>
    <t>018067</t>
  </si>
  <si>
    <t>018068</t>
  </si>
  <si>
    <t>016107</t>
  </si>
  <si>
    <t>016108</t>
  </si>
  <si>
    <t>016109</t>
  </si>
  <si>
    <t>015105</t>
  </si>
  <si>
    <t>097037</t>
  </si>
  <si>
    <t>017074</t>
  </si>
  <si>
    <t>017075</t>
  </si>
  <si>
    <t>017076</t>
  </si>
  <si>
    <t>018069</t>
  </si>
  <si>
    <t>097038</t>
  </si>
  <si>
    <t>013106</t>
  </si>
  <si>
    <t>017077</t>
  </si>
  <si>
    <t>016110</t>
  </si>
  <si>
    <t>012072</t>
  </si>
  <si>
    <t>020024</t>
  </si>
  <si>
    <t>012073</t>
  </si>
  <si>
    <t>016111</t>
  </si>
  <si>
    <t>020025</t>
  </si>
  <si>
    <t>012074</t>
  </si>
  <si>
    <t>019047</t>
  </si>
  <si>
    <t>018070</t>
  </si>
  <si>
    <t>013107</t>
  </si>
  <si>
    <t>018071</t>
  </si>
  <si>
    <t>012075</t>
  </si>
  <si>
    <t>013108</t>
  </si>
  <si>
    <t>012076</t>
  </si>
  <si>
    <t>014031</t>
  </si>
  <si>
    <t>016112</t>
  </si>
  <si>
    <t>019048</t>
  </si>
  <si>
    <t>015106</t>
  </si>
  <si>
    <t>017078</t>
  </si>
  <si>
    <t>016113</t>
  </si>
  <si>
    <t>017079</t>
  </si>
  <si>
    <t>013109</t>
  </si>
  <si>
    <t>018072</t>
  </si>
  <si>
    <t>015107</t>
  </si>
  <si>
    <t>018073</t>
  </si>
  <si>
    <t>020026</t>
  </si>
  <si>
    <t>012077</t>
  </si>
  <si>
    <t>018074</t>
  </si>
  <si>
    <t>019049</t>
  </si>
  <si>
    <t>020027</t>
  </si>
  <si>
    <t>014032</t>
  </si>
  <si>
    <t>015108</t>
  </si>
  <si>
    <t>012078</t>
  </si>
  <si>
    <t>012079</t>
  </si>
  <si>
    <t>016114</t>
  </si>
  <si>
    <t>016115</t>
  </si>
  <si>
    <t>012080</t>
  </si>
  <si>
    <t>016116</t>
  </si>
  <si>
    <t>017080</t>
  </si>
  <si>
    <t>098028</t>
  </si>
  <si>
    <t>013110</t>
  </si>
  <si>
    <t>013111</t>
  </si>
  <si>
    <t>012081</t>
  </si>
  <si>
    <t>016117</t>
  </si>
  <si>
    <t>013112</t>
  </si>
  <si>
    <t>018075</t>
  </si>
  <si>
    <t>015110</t>
  </si>
  <si>
    <t>013113</t>
  </si>
  <si>
    <t>016118</t>
  </si>
  <si>
    <t>016119</t>
  </si>
  <si>
    <t>019050</t>
  </si>
  <si>
    <t>018076</t>
  </si>
  <si>
    <t>014033</t>
  </si>
  <si>
    <t>014034</t>
  </si>
  <si>
    <t>019051</t>
  </si>
  <si>
    <t>016120</t>
  </si>
  <si>
    <t>013114</t>
  </si>
  <si>
    <t>098029</t>
  </si>
  <si>
    <t>015112</t>
  </si>
  <si>
    <t>020028</t>
  </si>
  <si>
    <t>017081</t>
  </si>
  <si>
    <t>019052</t>
  </si>
  <si>
    <t>017082</t>
  </si>
  <si>
    <t>097039</t>
  </si>
  <si>
    <t>012082</t>
  </si>
  <si>
    <t>017083</t>
  </si>
  <si>
    <t>012083</t>
  </si>
  <si>
    <t>097040</t>
  </si>
  <si>
    <t>097041</t>
  </si>
  <si>
    <t>013118</t>
  </si>
  <si>
    <t>018077</t>
  </si>
  <si>
    <t>015113</t>
  </si>
  <si>
    <t>015114</t>
  </si>
  <si>
    <t>017084</t>
  </si>
  <si>
    <t>017085</t>
  </si>
  <si>
    <t>016121</t>
  </si>
  <si>
    <t>019053</t>
  </si>
  <si>
    <t>017086</t>
  </si>
  <si>
    <t>012084</t>
  </si>
  <si>
    <t>016122</t>
  </si>
  <si>
    <t>019054</t>
  </si>
  <si>
    <t>012085</t>
  </si>
  <si>
    <t>015115</t>
  </si>
  <si>
    <t>013119</t>
  </si>
  <si>
    <t>015116</t>
  </si>
  <si>
    <t>013120</t>
  </si>
  <si>
    <t>016123</t>
  </si>
  <si>
    <t>013121</t>
  </si>
  <si>
    <t>018078</t>
  </si>
  <si>
    <t>018079</t>
  </si>
  <si>
    <t>014036</t>
  </si>
  <si>
    <t>013122</t>
  </si>
  <si>
    <t>018080</t>
  </si>
  <si>
    <t>013123</t>
  </si>
  <si>
    <t>012086</t>
  </si>
  <si>
    <t>012087</t>
  </si>
  <si>
    <t>017087</t>
  </si>
  <si>
    <t>015117</t>
  </si>
  <si>
    <t>097042</t>
  </si>
  <si>
    <t>016124</t>
  </si>
  <si>
    <t>012088</t>
  </si>
  <si>
    <t>015118</t>
  </si>
  <si>
    <t>016125</t>
  </si>
  <si>
    <t>013125</t>
  </si>
  <si>
    <t>017088</t>
  </si>
  <si>
    <t>015119</t>
  </si>
  <si>
    <t>015120</t>
  </si>
  <si>
    <t>016126</t>
  </si>
  <si>
    <t>013126</t>
  </si>
  <si>
    <t>097043</t>
  </si>
  <si>
    <t>015121</t>
  </si>
  <si>
    <t>013128</t>
  </si>
  <si>
    <t>017089</t>
  </si>
  <si>
    <t>018081</t>
  </si>
  <si>
    <t>013129</t>
  </si>
  <si>
    <t>018082</t>
  </si>
  <si>
    <t>015122</t>
  </si>
  <si>
    <t>015123</t>
  </si>
  <si>
    <t>014037</t>
  </si>
  <si>
    <t>013130</t>
  </si>
  <si>
    <t>098030</t>
  </si>
  <si>
    <t>015125</t>
  </si>
  <si>
    <t>013131</t>
  </si>
  <si>
    <t>016127</t>
  </si>
  <si>
    <t>098031</t>
  </si>
  <si>
    <t>098032</t>
  </si>
  <si>
    <t>017090</t>
  </si>
  <si>
    <t>017091</t>
  </si>
  <si>
    <t>097044</t>
  </si>
  <si>
    <t>013133</t>
  </si>
  <si>
    <t>018083</t>
  </si>
  <si>
    <t>012089</t>
  </si>
  <si>
    <t>012090</t>
  </si>
  <si>
    <t>017092</t>
  </si>
  <si>
    <t>017093</t>
  </si>
  <si>
    <t>013134</t>
  </si>
  <si>
    <t>017094</t>
  </si>
  <si>
    <t>016128</t>
  </si>
  <si>
    <t>014038</t>
  </si>
  <si>
    <t>017095</t>
  </si>
  <si>
    <t>012091</t>
  </si>
  <si>
    <t>012092</t>
  </si>
  <si>
    <t>013135</t>
  </si>
  <si>
    <t>017096</t>
  </si>
  <si>
    <t>018084</t>
  </si>
  <si>
    <t>013136</t>
  </si>
  <si>
    <t>013137</t>
  </si>
  <si>
    <t>016129</t>
  </si>
  <si>
    <t>013138</t>
  </si>
  <si>
    <t>012093</t>
  </si>
  <si>
    <t>016130</t>
  </si>
  <si>
    <t>012094</t>
  </si>
  <si>
    <t>098033</t>
  </si>
  <si>
    <t>015129</t>
  </si>
  <si>
    <t>017097</t>
  </si>
  <si>
    <t>014035</t>
  </si>
  <si>
    <t>019055</t>
  </si>
  <si>
    <t>016131</t>
  </si>
  <si>
    <t>017098</t>
  </si>
  <si>
    <t>015130</t>
  </si>
  <si>
    <t>018085</t>
  </si>
  <si>
    <t>020029</t>
  </si>
  <si>
    <t>015131</t>
  </si>
  <si>
    <t>013139</t>
  </si>
  <si>
    <t>098034</t>
  </si>
  <si>
    <t>017099</t>
  </si>
  <si>
    <t>019056</t>
  </si>
  <si>
    <t>017100</t>
  </si>
  <si>
    <t>098035</t>
  </si>
  <si>
    <t>012095</t>
  </si>
  <si>
    <t>097045</t>
  </si>
  <si>
    <t>012096</t>
  </si>
  <si>
    <t>017101</t>
  </si>
  <si>
    <t>097046</t>
  </si>
  <si>
    <t>017102</t>
  </si>
  <si>
    <t>017103</t>
  </si>
  <si>
    <t>014039</t>
  </si>
  <si>
    <t>020030</t>
  </si>
  <si>
    <t>016132</t>
  </si>
  <si>
    <t>015134</t>
  </si>
  <si>
    <t>020031</t>
  </si>
  <si>
    <t>017104</t>
  </si>
  <si>
    <t>012097</t>
  </si>
  <si>
    <t>018086</t>
  </si>
  <si>
    <t>097047</t>
  </si>
  <si>
    <t>020032</t>
  </si>
  <si>
    <t>013143</t>
  </si>
  <si>
    <t>017105</t>
  </si>
  <si>
    <t>020033</t>
  </si>
  <si>
    <t>012098</t>
  </si>
  <si>
    <t>017106</t>
  </si>
  <si>
    <t>019057</t>
  </si>
  <si>
    <t>016133</t>
  </si>
  <si>
    <t>098036</t>
  </si>
  <si>
    <t>018087</t>
  </si>
  <si>
    <t>012099</t>
  </si>
  <si>
    <t>015136</t>
  </si>
  <si>
    <t>012100</t>
  </si>
  <si>
    <t>013144</t>
  </si>
  <si>
    <t>098037</t>
  </si>
  <si>
    <t>017107</t>
  </si>
  <si>
    <t>014040</t>
  </si>
  <si>
    <t>015138</t>
  </si>
  <si>
    <t>018088</t>
  </si>
  <si>
    <t>015139</t>
  </si>
  <si>
    <t>016250</t>
  </si>
  <si>
    <t>020034</t>
  </si>
  <si>
    <t>015140</t>
  </si>
  <si>
    <t>098038</t>
  </si>
  <si>
    <t>014041</t>
  </si>
  <si>
    <t>015142</t>
  </si>
  <si>
    <t>013145</t>
  </si>
  <si>
    <t>014042</t>
  </si>
  <si>
    <t>018089</t>
  </si>
  <si>
    <t>097048</t>
  </si>
  <si>
    <t>012101</t>
  </si>
  <si>
    <t>098039</t>
  </si>
  <si>
    <t>013147</t>
  </si>
  <si>
    <t>014043</t>
  </si>
  <si>
    <t>012102</t>
  </si>
  <si>
    <t>015144</t>
  </si>
  <si>
    <t>015145</t>
  </si>
  <si>
    <t>018090</t>
  </si>
  <si>
    <t>018091</t>
  </si>
  <si>
    <t>018092</t>
  </si>
  <si>
    <t>013148</t>
  </si>
  <si>
    <t>016134</t>
  </si>
  <si>
    <t>015146</t>
  </si>
  <si>
    <t>017108</t>
  </si>
  <si>
    <t>018093</t>
  </si>
  <si>
    <t>016135</t>
  </si>
  <si>
    <t>015147</t>
  </si>
  <si>
    <t>097049</t>
  </si>
  <si>
    <t>097050</t>
  </si>
  <si>
    <t>020035</t>
  </si>
  <si>
    <t>016136</t>
  </si>
  <si>
    <t>097051</t>
  </si>
  <si>
    <t>013152</t>
  </si>
  <si>
    <t>016137</t>
  </si>
  <si>
    <t>013153</t>
  </si>
  <si>
    <t>017109</t>
  </si>
  <si>
    <t>017110</t>
  </si>
  <si>
    <t>014044</t>
  </si>
  <si>
    <t>018094</t>
  </si>
  <si>
    <t>098040</t>
  </si>
  <si>
    <t>013154</t>
  </si>
  <si>
    <t>019058</t>
  </si>
  <si>
    <t>017111</t>
  </si>
  <si>
    <t>097052</t>
  </si>
  <si>
    <t>018095</t>
  </si>
  <si>
    <t>018096</t>
  </si>
  <si>
    <t>012103</t>
  </si>
  <si>
    <t>016139</t>
  </si>
  <si>
    <t>013155</t>
  </si>
  <si>
    <t>018097</t>
  </si>
  <si>
    <t>018098</t>
  </si>
  <si>
    <t>097053</t>
  </si>
  <si>
    <t>017112</t>
  </si>
  <si>
    <t>018099</t>
  </si>
  <si>
    <t>097054</t>
  </si>
  <si>
    <t>017113</t>
  </si>
  <si>
    <t>017114</t>
  </si>
  <si>
    <t>019059</t>
  </si>
  <si>
    <t>013157</t>
  </si>
  <si>
    <t>018100</t>
  </si>
  <si>
    <t>012104</t>
  </si>
  <si>
    <t>015149</t>
  </si>
  <si>
    <t>020036</t>
  </si>
  <si>
    <t>012105</t>
  </si>
  <si>
    <t>014045</t>
  </si>
  <si>
    <t>016140</t>
  </si>
  <si>
    <t>015150</t>
  </si>
  <si>
    <t>012106</t>
  </si>
  <si>
    <t>016141</t>
  </si>
  <si>
    <t>018101</t>
  </si>
  <si>
    <t>018102</t>
  </si>
  <si>
    <t>097055</t>
  </si>
  <si>
    <t>019060</t>
  </si>
  <si>
    <t>019061</t>
  </si>
  <si>
    <t>015151</t>
  </si>
  <si>
    <t>020037</t>
  </si>
  <si>
    <t>016142</t>
  </si>
  <si>
    <t>013159</t>
  </si>
  <si>
    <t>016143</t>
  </si>
  <si>
    <t>015152</t>
  </si>
  <si>
    <t>098041</t>
  </si>
  <si>
    <t>017115</t>
  </si>
  <si>
    <t>017116</t>
  </si>
  <si>
    <t>013160</t>
  </si>
  <si>
    <t>017117</t>
  </si>
  <si>
    <t>016144</t>
  </si>
  <si>
    <t>015154</t>
  </si>
  <si>
    <t>013161</t>
  </si>
  <si>
    <t>017118</t>
  </si>
  <si>
    <t>097056</t>
  </si>
  <si>
    <t>018103</t>
  </si>
  <si>
    <t>015155</t>
  </si>
  <si>
    <t>015156</t>
  </si>
  <si>
    <t>014046</t>
  </si>
  <si>
    <t>015157</t>
  </si>
  <si>
    <t>013163</t>
  </si>
  <si>
    <t>015158</t>
  </si>
  <si>
    <t>017119</t>
  </si>
  <si>
    <t>017120</t>
  </si>
  <si>
    <t>017121</t>
  </si>
  <si>
    <t>019062</t>
  </si>
  <si>
    <t>017122</t>
  </si>
  <si>
    <t>012107</t>
  </si>
  <si>
    <t>097057</t>
  </si>
  <si>
    <t>018104</t>
  </si>
  <si>
    <t>013165</t>
  </si>
  <si>
    <t>097058</t>
  </si>
  <si>
    <t>012108</t>
  </si>
  <si>
    <t>097059</t>
  </si>
  <si>
    <t>018105</t>
  </si>
  <si>
    <t>097060</t>
  </si>
  <si>
    <t>019063</t>
  </si>
  <si>
    <t>016145</t>
  </si>
  <si>
    <t>016146</t>
  </si>
  <si>
    <t>016147</t>
  </si>
  <si>
    <t>013169</t>
  </si>
  <si>
    <t>017123</t>
  </si>
  <si>
    <t>016148</t>
  </si>
  <si>
    <t>017124</t>
  </si>
  <si>
    <t>016149</t>
  </si>
  <si>
    <t>015159</t>
  </si>
  <si>
    <t>012109</t>
  </si>
  <si>
    <t>012110</t>
  </si>
  <si>
    <t>016150</t>
  </si>
  <si>
    <t>098042</t>
  </si>
  <si>
    <t>015161</t>
  </si>
  <si>
    <t>016151</t>
  </si>
  <si>
    <t>013170</t>
  </si>
  <si>
    <t>017125</t>
  </si>
  <si>
    <t>017126</t>
  </si>
  <si>
    <t>016152</t>
  </si>
  <si>
    <t>016153</t>
  </si>
  <si>
    <t>012111</t>
  </si>
  <si>
    <t>097061</t>
  </si>
  <si>
    <t>098043</t>
  </si>
  <si>
    <t>017127</t>
  </si>
  <si>
    <t>098044</t>
  </si>
  <si>
    <t>017128</t>
  </si>
  <si>
    <t>015164</t>
  </si>
  <si>
    <t>013172</t>
  </si>
  <si>
    <t>019064</t>
  </si>
  <si>
    <t>020038</t>
  </si>
  <si>
    <t>018106</t>
  </si>
  <si>
    <t>015165</t>
  </si>
  <si>
    <t>017129</t>
  </si>
  <si>
    <t>097062</t>
  </si>
  <si>
    <t>015166</t>
  </si>
  <si>
    <t>017130</t>
  </si>
  <si>
    <t>019065</t>
  </si>
  <si>
    <t>016154</t>
  </si>
  <si>
    <t>097063</t>
  </si>
  <si>
    <t>017131</t>
  </si>
  <si>
    <t>017132</t>
  </si>
  <si>
    <t>016155</t>
  </si>
  <si>
    <t>016156</t>
  </si>
  <si>
    <t>019066</t>
  </si>
  <si>
    <t>017133</t>
  </si>
  <si>
    <t>018107</t>
  </si>
  <si>
    <t>016157</t>
  </si>
  <si>
    <t>018108</t>
  </si>
  <si>
    <t>019067</t>
  </si>
  <si>
    <t>015167</t>
  </si>
  <si>
    <t>015168</t>
  </si>
  <si>
    <t>017134</t>
  </si>
  <si>
    <t>013175</t>
  </si>
  <si>
    <t>097064</t>
  </si>
  <si>
    <t>018109</t>
  </si>
  <si>
    <t>016158</t>
  </si>
  <si>
    <t>016159</t>
  </si>
  <si>
    <t>017135</t>
  </si>
  <si>
    <t>017136</t>
  </si>
  <si>
    <t>097065</t>
  </si>
  <si>
    <t>015169</t>
  </si>
  <si>
    <t>018110</t>
  </si>
  <si>
    <t>017137</t>
  </si>
  <si>
    <t>014047</t>
  </si>
  <si>
    <t>016160</t>
  </si>
  <si>
    <t>013178</t>
  </si>
  <si>
    <t>020039</t>
  </si>
  <si>
    <t>016161</t>
  </si>
  <si>
    <t>013179</t>
  </si>
  <si>
    <t>097066</t>
  </si>
  <si>
    <t>097067</t>
  </si>
  <si>
    <t>015170</t>
  </si>
  <si>
    <t>019068</t>
  </si>
  <si>
    <t>017139</t>
  </si>
  <si>
    <t>017140</t>
  </si>
  <si>
    <t>019069</t>
  </si>
  <si>
    <t>097068</t>
  </si>
  <si>
    <t>015171</t>
  </si>
  <si>
    <t>015172</t>
  </si>
  <si>
    <t>019070</t>
  </si>
  <si>
    <t>017141</t>
  </si>
  <si>
    <t>019071</t>
  </si>
  <si>
    <t>017142</t>
  </si>
  <si>
    <t>017206</t>
  </si>
  <si>
    <t>013183</t>
  </si>
  <si>
    <t>019072</t>
  </si>
  <si>
    <t>016162</t>
  </si>
  <si>
    <t>014048</t>
  </si>
  <si>
    <t>016163</t>
  </si>
  <si>
    <t>014049</t>
  </si>
  <si>
    <t>016164</t>
  </si>
  <si>
    <t>016165</t>
  </si>
  <si>
    <t>016166</t>
  </si>
  <si>
    <t>019073</t>
  </si>
  <si>
    <t>018111</t>
  </si>
  <si>
    <t>018112</t>
  </si>
  <si>
    <t>018113</t>
  </si>
  <si>
    <t>020040</t>
  </si>
  <si>
    <t>019074</t>
  </si>
  <si>
    <t>015173</t>
  </si>
  <si>
    <t>098045</t>
  </si>
  <si>
    <t>018114</t>
  </si>
  <si>
    <t>019075</t>
  </si>
  <si>
    <t>013184</t>
  </si>
  <si>
    <t>018115</t>
  </si>
  <si>
    <t>012112</t>
  </si>
  <si>
    <t>015175</t>
  </si>
  <si>
    <t>017143</t>
  </si>
  <si>
    <t>020041</t>
  </si>
  <si>
    <t>014050</t>
  </si>
  <si>
    <t>018116</t>
  </si>
  <si>
    <t>019076</t>
  </si>
  <si>
    <t>013185</t>
  </si>
  <si>
    <t>020042</t>
  </si>
  <si>
    <t>014051</t>
  </si>
  <si>
    <t>015176</t>
  </si>
  <si>
    <t>013186</t>
  </si>
  <si>
    <t>016167</t>
  </si>
  <si>
    <t>017144</t>
  </si>
  <si>
    <t>017145</t>
  </si>
  <si>
    <t>017146</t>
  </si>
  <si>
    <t>020043</t>
  </si>
  <si>
    <t>017147</t>
  </si>
  <si>
    <t>013187</t>
  </si>
  <si>
    <t>017148</t>
  </si>
  <si>
    <t>014052</t>
  </si>
  <si>
    <t>013188</t>
  </si>
  <si>
    <t>018117</t>
  </si>
  <si>
    <t>016168</t>
  </si>
  <si>
    <t>016170</t>
  </si>
  <si>
    <t>016169</t>
  </si>
  <si>
    <t>017149</t>
  </si>
  <si>
    <t>020044</t>
  </si>
  <si>
    <t>016171</t>
  </si>
  <si>
    <t>016172</t>
  </si>
  <si>
    <t>017150</t>
  </si>
  <si>
    <t>013189</t>
  </si>
  <si>
    <t>018118</t>
  </si>
  <si>
    <t>012113</t>
  </si>
  <si>
    <t>020045</t>
  </si>
  <si>
    <t>012114</t>
  </si>
  <si>
    <t>014053</t>
  </si>
  <si>
    <t>019077</t>
  </si>
  <si>
    <t>015177</t>
  </si>
  <si>
    <t>017151</t>
  </si>
  <si>
    <t>015178</t>
  </si>
  <si>
    <t>016173</t>
  </si>
  <si>
    <t>017152</t>
  </si>
  <si>
    <t>014054</t>
  </si>
  <si>
    <t>016174</t>
  </si>
  <si>
    <t>015179</t>
  </si>
  <si>
    <t>097069</t>
  </si>
  <si>
    <t>016175</t>
  </si>
  <si>
    <t>017153</t>
  </si>
  <si>
    <t>016176</t>
  </si>
  <si>
    <t>017154</t>
  </si>
  <si>
    <t>017155</t>
  </si>
  <si>
    <t>097070</t>
  </si>
  <si>
    <t>013192</t>
  </si>
  <si>
    <t>017156</t>
  </si>
  <si>
    <t>017157</t>
  </si>
  <si>
    <t>017158</t>
  </si>
  <si>
    <t>016177</t>
  </si>
  <si>
    <t>013193</t>
  </si>
  <si>
    <t>020046</t>
  </si>
  <si>
    <t>019078</t>
  </si>
  <si>
    <t>017159</t>
  </si>
  <si>
    <t>020047</t>
  </si>
  <si>
    <t>013194</t>
  </si>
  <si>
    <t>012115</t>
  </si>
  <si>
    <t>012116</t>
  </si>
  <si>
    <t>016178</t>
  </si>
  <si>
    <t>016179</t>
  </si>
  <si>
    <t>014055</t>
  </si>
  <si>
    <t>018119</t>
  </si>
  <si>
    <t>018120</t>
  </si>
  <si>
    <t>020048</t>
  </si>
  <si>
    <t>017160</t>
  </si>
  <si>
    <t>015180</t>
  </si>
  <si>
    <t>015181</t>
  </si>
  <si>
    <t>018121</t>
  </si>
  <si>
    <t>020049</t>
  </si>
  <si>
    <t>013195</t>
  </si>
  <si>
    <t>017161</t>
  </si>
  <si>
    <t>015182</t>
  </si>
  <si>
    <t>019079</t>
  </si>
  <si>
    <t>019080</t>
  </si>
  <si>
    <t>019081</t>
  </si>
  <si>
    <t>019082</t>
  </si>
  <si>
    <t>016180</t>
  </si>
  <si>
    <t>018122</t>
  </si>
  <si>
    <t>019083</t>
  </si>
  <si>
    <t>020050</t>
  </si>
  <si>
    <t>019084</t>
  </si>
  <si>
    <t>097071</t>
  </si>
  <si>
    <t>018123</t>
  </si>
  <si>
    <t>015183</t>
  </si>
  <si>
    <t>019085</t>
  </si>
  <si>
    <t>018124</t>
  </si>
  <si>
    <t>015184</t>
  </si>
  <si>
    <t>018125</t>
  </si>
  <si>
    <t>018126</t>
  </si>
  <si>
    <t>017162</t>
  </si>
  <si>
    <t>015185</t>
  </si>
  <si>
    <t>017163</t>
  </si>
  <si>
    <t>013197</t>
  </si>
  <si>
    <t>020051</t>
  </si>
  <si>
    <t>017164</t>
  </si>
  <si>
    <t>097072</t>
  </si>
  <si>
    <t>018127</t>
  </si>
  <si>
    <t>016182</t>
  </si>
  <si>
    <t>014056</t>
  </si>
  <si>
    <t>018128</t>
  </si>
  <si>
    <t>019086</t>
  </si>
  <si>
    <t>016183</t>
  </si>
  <si>
    <t>013199</t>
  </si>
  <si>
    <t>017165</t>
  </si>
  <si>
    <t>018129</t>
  </si>
  <si>
    <t>015186</t>
  </si>
  <si>
    <t>015187</t>
  </si>
  <si>
    <t>016184</t>
  </si>
  <si>
    <t>020052</t>
  </si>
  <si>
    <t>016185</t>
  </si>
  <si>
    <t>018130</t>
  </si>
  <si>
    <t>015188</t>
  </si>
  <si>
    <t>016186</t>
  </si>
  <si>
    <t>097073</t>
  </si>
  <si>
    <t>017166</t>
  </si>
  <si>
    <t>013201</t>
  </si>
  <si>
    <t>013202</t>
  </si>
  <si>
    <t>020053</t>
  </si>
  <si>
    <t>018131</t>
  </si>
  <si>
    <t>016187</t>
  </si>
  <si>
    <t>015189</t>
  </si>
  <si>
    <t>017167</t>
  </si>
  <si>
    <t>018132</t>
  </si>
  <si>
    <t>017168</t>
  </si>
  <si>
    <t>020054</t>
  </si>
  <si>
    <t>013203</t>
  </si>
  <si>
    <t>017169</t>
  </si>
  <si>
    <t>098046</t>
  </si>
  <si>
    <t>017170</t>
  </si>
  <si>
    <t>012117</t>
  </si>
  <si>
    <t>019087</t>
  </si>
  <si>
    <t>012118</t>
  </si>
  <si>
    <t>014057</t>
  </si>
  <si>
    <t>013204</t>
  </si>
  <si>
    <t>019088</t>
  </si>
  <si>
    <t>020055</t>
  </si>
  <si>
    <t>018133</t>
  </si>
  <si>
    <t>015191</t>
  </si>
  <si>
    <t>018134</t>
  </si>
  <si>
    <t>019089</t>
  </si>
  <si>
    <t>015192</t>
  </si>
  <si>
    <t>013205</t>
  </si>
  <si>
    <t>017171</t>
  </si>
  <si>
    <t>013206</t>
  </si>
  <si>
    <t>098047</t>
  </si>
  <si>
    <t>018135</t>
  </si>
  <si>
    <t>017172</t>
  </si>
  <si>
    <t>020056</t>
  </si>
  <si>
    <t>014058</t>
  </si>
  <si>
    <t>018136</t>
  </si>
  <si>
    <t>020057</t>
  </si>
  <si>
    <t>015194</t>
  </si>
  <si>
    <t>016188</t>
  </si>
  <si>
    <t>020058</t>
  </si>
  <si>
    <t>019090</t>
  </si>
  <si>
    <t>015195</t>
  </si>
  <si>
    <t>020059</t>
  </si>
  <si>
    <t>019091</t>
  </si>
  <si>
    <t>098048</t>
  </si>
  <si>
    <t>018137</t>
  </si>
  <si>
    <t>013207</t>
  </si>
  <si>
    <t>017138</t>
  </si>
  <si>
    <t>016189</t>
  </si>
  <si>
    <t>016190</t>
  </si>
  <si>
    <t>098049</t>
  </si>
  <si>
    <t>013248</t>
  </si>
  <si>
    <t>015201</t>
  </si>
  <si>
    <t>017173</t>
  </si>
  <si>
    <t>015202</t>
  </si>
  <si>
    <t>018145</t>
  </si>
  <si>
    <t>012141</t>
  </si>
  <si>
    <t>018138</t>
  </si>
  <si>
    <t>016191</t>
  </si>
  <si>
    <t>018139</t>
  </si>
  <si>
    <t>018140</t>
  </si>
  <si>
    <t>018142</t>
  </si>
  <si>
    <t>018143</t>
  </si>
  <si>
    <t>097074</t>
  </si>
  <si>
    <t>018141</t>
  </si>
  <si>
    <t>098050</t>
  </si>
  <si>
    <t>018144</t>
  </si>
  <si>
    <t>098051</t>
  </si>
  <si>
    <t>015200</t>
  </si>
  <si>
    <t>016192</t>
  </si>
  <si>
    <t>017174</t>
  </si>
  <si>
    <t>016193</t>
  </si>
  <si>
    <t>012119</t>
  </si>
  <si>
    <t>018146</t>
  </si>
  <si>
    <t>017175</t>
  </si>
  <si>
    <t>018147</t>
  </si>
  <si>
    <t>019092</t>
  </si>
  <si>
    <t>019093</t>
  </si>
  <si>
    <t>016194</t>
  </si>
  <si>
    <t>013211</t>
  </si>
  <si>
    <t>016195</t>
  </si>
  <si>
    <t>020060</t>
  </si>
  <si>
    <t>098052</t>
  </si>
  <si>
    <t>015204</t>
  </si>
  <si>
    <t>016196</t>
  </si>
  <si>
    <t>015205</t>
  </si>
  <si>
    <t>017176</t>
  </si>
  <si>
    <t>016197</t>
  </si>
  <si>
    <t>018148</t>
  </si>
  <si>
    <t>015206</t>
  </si>
  <si>
    <t>017177</t>
  </si>
  <si>
    <t>013212</t>
  </si>
  <si>
    <t>098053</t>
  </si>
  <si>
    <t>015208</t>
  </si>
  <si>
    <t>019094</t>
  </si>
  <si>
    <t>016198</t>
  </si>
  <si>
    <t>016199</t>
  </si>
  <si>
    <t>017178</t>
  </si>
  <si>
    <t>020061</t>
  </si>
  <si>
    <t>014059</t>
  </si>
  <si>
    <t>020062</t>
  </si>
  <si>
    <t>012120</t>
  </si>
  <si>
    <t>019095</t>
  </si>
  <si>
    <t>015209</t>
  </si>
  <si>
    <t>015210</t>
  </si>
  <si>
    <t>015211</t>
  </si>
  <si>
    <t>015212</t>
  </si>
  <si>
    <t>018149</t>
  </si>
  <si>
    <t>017179</t>
  </si>
  <si>
    <t>097075</t>
  </si>
  <si>
    <t>097076</t>
  </si>
  <si>
    <t>018150</t>
  </si>
  <si>
    <t>017180</t>
  </si>
  <si>
    <t>015213</t>
  </si>
  <si>
    <t>019096</t>
  </si>
  <si>
    <t>013215</t>
  </si>
  <si>
    <t>012121</t>
  </si>
  <si>
    <t>012122</t>
  </si>
  <si>
    <t>020063</t>
  </si>
  <si>
    <t>016200</t>
  </si>
  <si>
    <t>016251</t>
  </si>
  <si>
    <t>098054</t>
  </si>
  <si>
    <t>012123</t>
  </si>
  <si>
    <t>018151</t>
  </si>
  <si>
    <t>019097</t>
  </si>
  <si>
    <t>014060</t>
  </si>
  <si>
    <t>014061</t>
  </si>
  <si>
    <t>016201</t>
  </si>
  <si>
    <t>017181</t>
  </si>
  <si>
    <t>098055</t>
  </si>
  <si>
    <t>019098</t>
  </si>
  <si>
    <t>013216</t>
  </si>
  <si>
    <t>016202</t>
  </si>
  <si>
    <t>013217</t>
  </si>
  <si>
    <t>019099</t>
  </si>
  <si>
    <t>016203</t>
  </si>
  <si>
    <t>016204</t>
  </si>
  <si>
    <t>015216</t>
  </si>
  <si>
    <t>018152</t>
  </si>
  <si>
    <t>019100</t>
  </si>
  <si>
    <t>019101</t>
  </si>
  <si>
    <t>019102</t>
  </si>
  <si>
    <t>016205</t>
  </si>
  <si>
    <t>016206</t>
  </si>
  <si>
    <t>014062</t>
  </si>
  <si>
    <t>019103</t>
  </si>
  <si>
    <t>013218</t>
  </si>
  <si>
    <t>016207</t>
  </si>
  <si>
    <t>018153</t>
  </si>
  <si>
    <t>016208</t>
  </si>
  <si>
    <t>018154</t>
  </si>
  <si>
    <t>097077</t>
  </si>
  <si>
    <t>097078</t>
  </si>
  <si>
    <t>016209</t>
  </si>
  <si>
    <t>015217</t>
  </si>
  <si>
    <t>017182</t>
  </si>
  <si>
    <t>012124</t>
  </si>
  <si>
    <t>020064</t>
  </si>
  <si>
    <t>020065</t>
  </si>
  <si>
    <t>097079</t>
  </si>
  <si>
    <t>012125</t>
  </si>
  <si>
    <t>014063</t>
  </si>
  <si>
    <t>016210</t>
  </si>
  <si>
    <t>014064</t>
  </si>
  <si>
    <t>098056</t>
  </si>
  <si>
    <t>013222</t>
  </si>
  <si>
    <t>016211</t>
  </si>
  <si>
    <t>017183</t>
  </si>
  <si>
    <t>014065</t>
  </si>
  <si>
    <t>016212</t>
  </si>
  <si>
    <t>017184</t>
  </si>
  <si>
    <t>012126</t>
  </si>
  <si>
    <t>016213</t>
  </si>
  <si>
    <t>098057</t>
  </si>
  <si>
    <t>019104</t>
  </si>
  <si>
    <t>017185</t>
  </si>
  <si>
    <t>014066</t>
  </si>
  <si>
    <t>017186</t>
  </si>
  <si>
    <t>019105</t>
  </si>
  <si>
    <t>019106</t>
  </si>
  <si>
    <t>013223</t>
  </si>
  <si>
    <t>018155</t>
  </si>
  <si>
    <t>018156</t>
  </si>
  <si>
    <t>016214</t>
  </si>
  <si>
    <t>018157</t>
  </si>
  <si>
    <t>097080</t>
  </si>
  <si>
    <t>018158</t>
  </si>
  <si>
    <t>019107</t>
  </si>
  <si>
    <t>016216</t>
  </si>
  <si>
    <t>014067</t>
  </si>
  <si>
    <t>018159</t>
  </si>
  <si>
    <t>016217</t>
  </si>
  <si>
    <t>018160</t>
  </si>
  <si>
    <t>019108</t>
  </si>
  <si>
    <t>018161</t>
  </si>
  <si>
    <t>017187</t>
  </si>
  <si>
    <t>014068</t>
  </si>
  <si>
    <t>012127</t>
  </si>
  <si>
    <t>014069</t>
  </si>
  <si>
    <t>018162</t>
  </si>
  <si>
    <t>017188</t>
  </si>
  <si>
    <t>012128</t>
  </si>
  <si>
    <t>097081</t>
  </si>
  <si>
    <t>013225</t>
  </si>
  <si>
    <t>017189</t>
  </si>
  <si>
    <t>017190</t>
  </si>
  <si>
    <t>016218</t>
  </si>
  <si>
    <t>019109</t>
  </si>
  <si>
    <t>014070</t>
  </si>
  <si>
    <t>016219</t>
  </si>
  <si>
    <t>016220</t>
  </si>
  <si>
    <t>017191</t>
  </si>
  <si>
    <t>015219</t>
  </si>
  <si>
    <t>015220</t>
  </si>
  <si>
    <t>015221</t>
  </si>
  <si>
    <t>013226</t>
  </si>
  <si>
    <t>015222</t>
  </si>
  <si>
    <t>019110</t>
  </si>
  <si>
    <t>015223</t>
  </si>
  <si>
    <t>018163</t>
  </si>
  <si>
    <t>018164</t>
  </si>
  <si>
    <t>012129</t>
  </si>
  <si>
    <t>018165</t>
  </si>
  <si>
    <t>015224</t>
  </si>
  <si>
    <t>098058</t>
  </si>
  <si>
    <t>013227</t>
  </si>
  <si>
    <t>015226</t>
  </si>
  <si>
    <t>016221</t>
  </si>
  <si>
    <t>012130</t>
  </si>
  <si>
    <t>013228</t>
  </si>
  <si>
    <t>017192</t>
  </si>
  <si>
    <t>016222</t>
  </si>
  <si>
    <t>015227</t>
  </si>
  <si>
    <t>019111</t>
  </si>
  <si>
    <t>019112</t>
  </si>
  <si>
    <t>018166</t>
  </si>
  <si>
    <t>014074</t>
  </si>
  <si>
    <t>013233</t>
  </si>
  <si>
    <t>016223</t>
  </si>
  <si>
    <t>016224</t>
  </si>
  <si>
    <t>013229</t>
  </si>
  <si>
    <t>014071</t>
  </si>
  <si>
    <t>014072</t>
  </si>
  <si>
    <t>018167</t>
  </si>
  <si>
    <t>098059</t>
  </si>
  <si>
    <t>014073</t>
  </si>
  <si>
    <t>012131</t>
  </si>
  <si>
    <t>016225</t>
  </si>
  <si>
    <t>097082</t>
  </si>
  <si>
    <t>018168</t>
  </si>
  <si>
    <t>018169</t>
  </si>
  <si>
    <t>016226</t>
  </si>
  <si>
    <t>017193</t>
  </si>
  <si>
    <t>097083</t>
  </si>
  <si>
    <t>013232</t>
  </si>
  <si>
    <t>016227</t>
  </si>
  <si>
    <t>016228</t>
  </si>
  <si>
    <t>013234</t>
  </si>
  <si>
    <t>016229</t>
  </si>
  <si>
    <t>018170</t>
  </si>
  <si>
    <t>017194</t>
  </si>
  <si>
    <t>015249</t>
  </si>
  <si>
    <t>015229</t>
  </si>
  <si>
    <t>015230</t>
  </si>
  <si>
    <t>012132</t>
  </si>
  <si>
    <t>015231</t>
  </si>
  <si>
    <t>097084</t>
  </si>
  <si>
    <t>012133</t>
  </si>
  <si>
    <t>018171</t>
  </si>
  <si>
    <t>015232</t>
  </si>
  <si>
    <t>012134</t>
  </si>
  <si>
    <t>012135</t>
  </si>
  <si>
    <t>016230</t>
  </si>
  <si>
    <t>015233</t>
  </si>
  <si>
    <t>013236</t>
  </si>
  <si>
    <t>018172</t>
  </si>
  <si>
    <t>018173</t>
  </si>
  <si>
    <t>097085</t>
  </si>
  <si>
    <t>012136</t>
  </si>
  <si>
    <t>012137</t>
  </si>
  <si>
    <t>013238</t>
  </si>
  <si>
    <t>015234</t>
  </si>
  <si>
    <t>013239</t>
  </si>
  <si>
    <t>014075</t>
  </si>
  <si>
    <t>097086</t>
  </si>
  <si>
    <t>016232</t>
  </si>
  <si>
    <t>016233</t>
  </si>
  <si>
    <t>097087</t>
  </si>
  <si>
    <t>097088</t>
  </si>
  <si>
    <t>012138</t>
  </si>
  <si>
    <t>015235</t>
  </si>
  <si>
    <t>015236</t>
  </si>
  <si>
    <t>017195</t>
  </si>
  <si>
    <t>017196</t>
  </si>
  <si>
    <t>018174</t>
  </si>
  <si>
    <t>018175</t>
  </si>
  <si>
    <t>013242</t>
  </si>
  <si>
    <t>016234</t>
  </si>
  <si>
    <t>014076</t>
  </si>
  <si>
    <t>019113</t>
  </si>
  <si>
    <t>017197</t>
  </si>
  <si>
    <t>097089</t>
  </si>
  <si>
    <t>017198</t>
  </si>
  <si>
    <t>020066</t>
  </si>
  <si>
    <t>016235</t>
  </si>
  <si>
    <t>018176</t>
  </si>
  <si>
    <t>097090</t>
  </si>
  <si>
    <t>016236</t>
  </si>
  <si>
    <t>018177</t>
  </si>
  <si>
    <t>012139</t>
  </si>
  <si>
    <t>015237</t>
  </si>
  <si>
    <t>016237</t>
  </si>
  <si>
    <t>018178</t>
  </si>
  <si>
    <t>017199</t>
  </si>
  <si>
    <t>015248</t>
  </si>
  <si>
    <t>016238</t>
  </si>
  <si>
    <t>016239</t>
  </si>
  <si>
    <t>014077</t>
  </si>
  <si>
    <t>016240</t>
  </si>
  <si>
    <t>014078</t>
  </si>
  <si>
    <t>016241</t>
  </si>
  <si>
    <t>013245</t>
  </si>
  <si>
    <t>020067</t>
  </si>
  <si>
    <t>017200</t>
  </si>
  <si>
    <t>018179</t>
  </si>
  <si>
    <t>098060</t>
  </si>
  <si>
    <t>018180</t>
  </si>
  <si>
    <t>017201</t>
  </si>
  <si>
    <t>015239</t>
  </si>
  <si>
    <t>020068</t>
  </si>
  <si>
    <t>016242</t>
  </si>
  <si>
    <t>016243</t>
  </si>
  <si>
    <t>015241</t>
  </si>
  <si>
    <t>015242</t>
  </si>
  <si>
    <t>017202</t>
  </si>
  <si>
    <t>020069</t>
  </si>
  <si>
    <t>017203</t>
  </si>
  <si>
    <t>018181</t>
  </si>
  <si>
    <t>015243</t>
  </si>
  <si>
    <t>012140</t>
  </si>
  <si>
    <t>015244</t>
  </si>
  <si>
    <t>017204</t>
  </si>
  <si>
    <t>018182</t>
  </si>
  <si>
    <t>019114</t>
  </si>
  <si>
    <t>018183</t>
  </si>
  <si>
    <t>020070</t>
  </si>
  <si>
    <t>019115</t>
  </si>
  <si>
    <t>016244</t>
  </si>
  <si>
    <t>016245</t>
  </si>
  <si>
    <t>018184</t>
  </si>
  <si>
    <t>018185</t>
  </si>
  <si>
    <t>013246</t>
  </si>
  <si>
    <t>098061</t>
  </si>
  <si>
    <t>015246</t>
  </si>
  <si>
    <t>018186</t>
  </si>
  <si>
    <t>018187</t>
  </si>
  <si>
    <t>018188</t>
  </si>
  <si>
    <t>018189</t>
  </si>
  <si>
    <t>015247</t>
  </si>
  <si>
    <t>018190</t>
  </si>
  <si>
    <t>016246</t>
  </si>
  <si>
    <t>017205</t>
  </si>
  <si>
    <t>Versione</t>
  </si>
  <si>
    <t>schede_analitiche_udo_sociali</t>
  </si>
  <si>
    <t>Flusso</t>
  </si>
  <si>
    <t>Ente gestore titolare della struttura sede UdO</t>
  </si>
  <si>
    <t>Fondo Nazionale Politiche Sociali</t>
  </si>
  <si>
    <t>Fondo Sociale Regionale</t>
  </si>
  <si>
    <t xml:space="preserve">Comune sede ente gestore </t>
  </si>
  <si>
    <t>Ambiti</t>
  </si>
  <si>
    <t>Comuni</t>
  </si>
  <si>
    <t>ISTAT</t>
  </si>
  <si>
    <t xml:space="preserve">Natura giuridica Ente gestore </t>
  </si>
  <si>
    <t>Azienda sanitaria locale</t>
  </si>
  <si>
    <t>Azienda di servizi alla persona (ASP)</t>
  </si>
  <si>
    <t>Associazione promozione sociale nazionale</t>
  </si>
  <si>
    <t>Azienda sanitaria</t>
  </si>
  <si>
    <t>Azienda speciale consortile</t>
  </si>
  <si>
    <t>Carcere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</si>
  <si>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</si>
  <si>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</si>
  <si>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</si>
  <si>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</si>
  <si>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</si>
  <si>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</si>
  <si>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Società commerciale</t>
  </si>
  <si>
    <t>Società per azioni a totale capitale pubblico</t>
  </si>
  <si>
    <t>NaturaEG</t>
  </si>
  <si>
    <t>Gestione</t>
  </si>
  <si>
    <t>TOTALE ENTRATE NON provenienti da fondi di finanziamento specifici</t>
  </si>
  <si>
    <t>Codice ISTAT Comune sede ente gestore 
(in automatico)</t>
  </si>
  <si>
    <t>Cod_ambiti</t>
  </si>
  <si>
    <t>UbicazioneNF</t>
  </si>
  <si>
    <t>ValoriAssoluti</t>
  </si>
  <si>
    <t>ABBADIA CERRETO</t>
  </si>
  <si>
    <t>ABBADIA LARIANA</t>
  </si>
  <si>
    <t>ABBIATEGRASSO</t>
  </si>
  <si>
    <t>ACQUAFREDDA</t>
  </si>
  <si>
    <t>ACQUANEGRA CREMONESE</t>
  </si>
  <si>
    <t>ACQUANEGRA SUL CHIESE</t>
  </si>
  <si>
    <t>ADRARA SAN MARTINO</t>
  </si>
  <si>
    <t>ADRARA SAN ROCCO</t>
  </si>
  <si>
    <t>ADRO</t>
  </si>
  <si>
    <t>AGNADELLO</t>
  </si>
  <si>
    <t>AGNOSINE</t>
  </si>
  <si>
    <t>AGRA</t>
  </si>
  <si>
    <t>AGRATE BRIANZA</t>
  </si>
  <si>
    <t>AICURZIO</t>
  </si>
  <si>
    <t>AIRUNO</t>
  </si>
  <si>
    <t>ALAGNA</t>
  </si>
  <si>
    <t>ALBAIRATE</t>
  </si>
  <si>
    <t>ALBANO SANT'ALESSANDRO</t>
  </si>
  <si>
    <t>ALBAREDO ARNABOLDI</t>
  </si>
  <si>
    <t>ALBAREDO PER SAN MARCO</t>
  </si>
  <si>
    <t>ALBAVILLA</t>
  </si>
  <si>
    <t>ALBESE CON CASSANO</t>
  </si>
  <si>
    <t>ALBIATE</t>
  </si>
  <si>
    <t>ALBINO</t>
  </si>
  <si>
    <t>ALBIOLO</t>
  </si>
  <si>
    <t>ALBIZZATE</t>
  </si>
  <si>
    <t>ALBONESE</t>
  </si>
  <si>
    <t>ALBOSAGGIA</t>
  </si>
  <si>
    <t>ALBUZZANO</t>
  </si>
  <si>
    <t>ALFIANELLO</t>
  </si>
  <si>
    <t>ALGUA</t>
  </si>
  <si>
    <t>ALMÈ</t>
  </si>
  <si>
    <t>ALMENNO SAN BARTOLOMEO</t>
  </si>
  <si>
    <t>ALMENNO SAN SALVATORE</t>
  </si>
  <si>
    <t>ALSERIO</t>
  </si>
  <si>
    <t>ALZANO LOMBARDO</t>
  </si>
  <si>
    <t>ALZATE BRIANZA</t>
  </si>
  <si>
    <t>AMBIVERE</t>
  </si>
  <si>
    <t>ANDALO VALTELLINO</t>
  </si>
  <si>
    <t>ANFO</t>
  </si>
  <si>
    <t>ANGERA</t>
  </si>
  <si>
    <t>ANGOLO TERME</t>
  </si>
  <si>
    <t>ANNICCO</t>
  </si>
  <si>
    <t>ANNONE DI BRIANZA</t>
  </si>
  <si>
    <t>ANTEGNATE</t>
  </si>
  <si>
    <t>ANZANO DEL PARCO</t>
  </si>
  <si>
    <t>APPIANO GENTILE</t>
  </si>
  <si>
    <t>APRICA</t>
  </si>
  <si>
    <t>ARCENE</t>
  </si>
  <si>
    <t>ARCISATE</t>
  </si>
  <si>
    <t>ARCONATE</t>
  </si>
  <si>
    <t>ARCORE</t>
  </si>
  <si>
    <t>ARDENNO</t>
  </si>
  <si>
    <t>ARDESIO</t>
  </si>
  <si>
    <t>ARENA PO</t>
  </si>
  <si>
    <t>ARESE</t>
  </si>
  <si>
    <t>ARGEGNO</t>
  </si>
  <si>
    <t>ARLUNO</t>
  </si>
  <si>
    <t>AROSIO</t>
  </si>
  <si>
    <t>ARSAGO SEPRIO</t>
  </si>
  <si>
    <t>ARTOGNE</t>
  </si>
  <si>
    <t>ARZAGO D'ADDA</t>
  </si>
  <si>
    <t>ASOLA</t>
  </si>
  <si>
    <t>ASSAGO</t>
  </si>
  <si>
    <t>ASSO</t>
  </si>
  <si>
    <t>AVERARA</t>
  </si>
  <si>
    <t>AVIATICO</t>
  </si>
  <si>
    <t>AZZANELLO</t>
  </si>
  <si>
    <t>AZZANO MELLA</t>
  </si>
  <si>
    <t>AZZANO SAN PAOLO</t>
  </si>
  <si>
    <t>AZZATE</t>
  </si>
  <si>
    <t>AZZIO</t>
  </si>
  <si>
    <t>AZZONE</t>
  </si>
  <si>
    <t>BADIA PAVESE</t>
  </si>
  <si>
    <t>BAGNARIA</t>
  </si>
  <si>
    <t>BAGNATICA</t>
  </si>
  <si>
    <t>BAGNOLO CREMASCO</t>
  </si>
  <si>
    <t>BAGNOLO MELLA</t>
  </si>
  <si>
    <t>BAGNOLO SAN VITO</t>
  </si>
  <si>
    <t>BAGOLINO</t>
  </si>
  <si>
    <t>BALLABIO</t>
  </si>
  <si>
    <t>BARANZATE</t>
  </si>
  <si>
    <t>BARASSO</t>
  </si>
  <si>
    <t>BARBARIGA</t>
  </si>
  <si>
    <t>BARBATA</t>
  </si>
  <si>
    <t>BARBIANELLO</t>
  </si>
  <si>
    <t>BARDELLO</t>
  </si>
  <si>
    <t>BAREGGIO</t>
  </si>
  <si>
    <t>BARGHE</t>
  </si>
  <si>
    <t>BARIANO</t>
  </si>
  <si>
    <t>BARLASSINA</t>
  </si>
  <si>
    <t>BARNI</t>
  </si>
  <si>
    <t>BARZAGO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</si>
  <si>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</si>
  <si>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</si>
  <si>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</si>
  <si>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</si>
  <si>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</si>
  <si>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</si>
  <si>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</si>
  <si>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</si>
  <si>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</si>
  <si>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</si>
  <si>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</si>
  <si>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</si>
  <si>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</si>
  <si>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</si>
  <si>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</si>
  <si>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</si>
  <si>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</si>
  <si>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</si>
  <si>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</si>
  <si>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</si>
  <si>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</si>
  <si>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</si>
  <si>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</si>
  <si>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BERGAMO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</si>
  <si>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</si>
  <si>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</si>
  <si>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</si>
  <si>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</si>
  <si>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</si>
  <si>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</si>
  <si>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</si>
  <si>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</si>
  <si>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</si>
  <si>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</si>
  <si>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</si>
  <si>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</si>
  <si>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</si>
  <si>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</si>
  <si>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</si>
  <si>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</si>
  <si>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</si>
  <si>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</si>
  <si>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</si>
  <si>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</si>
  <si>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</si>
  <si>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</si>
  <si>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</si>
  <si>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</si>
  <si>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</si>
  <si>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</si>
  <si>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</si>
  <si>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</si>
  <si>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</si>
  <si>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</si>
  <si>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</si>
  <si>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</si>
  <si>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</si>
  <si>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</si>
  <si>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</si>
  <si>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</si>
  <si>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</si>
  <si>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 VIRGILIO</t>
  </si>
  <si>
    <t>BORGO DI TERZO</t>
  </si>
  <si>
    <t>BORGO PRIOLO</t>
  </si>
  <si>
    <t>BORGO SAN GIACOMO</t>
  </si>
  <si>
    <t>BORGO SAN GIOVANNI</t>
  </si>
  <si>
    <t>BORGO SAN SIRO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</si>
  <si>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</si>
  <si>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</si>
  <si>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</si>
  <si>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</si>
  <si>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</si>
  <si>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</si>
  <si>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</si>
  <si>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</si>
  <si>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</si>
  <si>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</si>
  <si>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</si>
  <si>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</si>
  <si>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</si>
  <si>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</si>
  <si>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</si>
  <si>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</si>
  <si>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</si>
  <si>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</si>
  <si>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</si>
  <si>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</si>
  <si>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</si>
  <si>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</si>
  <si>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</si>
  <si>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</si>
  <si>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BREMBIO</t>
  </si>
  <si>
    <t>BREME</t>
  </si>
  <si>
    <t>BRENNA</t>
  </si>
  <si>
    <t>BRENO</t>
  </si>
  <si>
    <t>BRENTA</t>
  </si>
  <si>
    <t>BRESCIA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</si>
  <si>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</si>
  <si>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</si>
  <si>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</si>
  <si>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</si>
  <si>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</si>
  <si>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</si>
  <si>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</si>
  <si>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</si>
  <si>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</si>
  <si>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</si>
  <si>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</si>
  <si>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</si>
  <si>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</si>
  <si>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</si>
  <si>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</si>
  <si>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</si>
  <si>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</si>
  <si>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</si>
  <si>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</si>
  <si>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</si>
  <si>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</si>
  <si>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</si>
  <si>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</si>
  <si>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</si>
  <si>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</si>
  <si>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</si>
  <si>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</si>
  <si>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</si>
  <si>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</si>
  <si>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CABIATE</t>
  </si>
  <si>
    <t>CADEGLIANO-VICONAGO</t>
  </si>
  <si>
    <t>CADORAGO</t>
  </si>
  <si>
    <t>CAGLIO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</si>
  <si>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</si>
  <si>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</si>
  <si>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</si>
  <si>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</si>
  <si>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</si>
  <si>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</si>
  <si>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</si>
  <si>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</si>
  <si>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</si>
  <si>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</si>
  <si>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</si>
  <si>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</si>
  <si>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</si>
  <si>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</si>
  <si>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</si>
  <si>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</si>
  <si>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</si>
  <si>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</si>
  <si>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</si>
  <si>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</si>
  <si>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</si>
  <si>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</si>
  <si>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</si>
  <si>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</si>
  <si>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</si>
  <si>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</si>
  <si>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</si>
  <si>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</si>
  <si>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</si>
  <si>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</si>
  <si>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</si>
  <si>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</si>
  <si>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</si>
  <si>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</si>
  <si>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</si>
  <si>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</si>
  <si>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</si>
  <si>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</si>
  <si>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</si>
  <si>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</si>
  <si>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</si>
  <si>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</si>
  <si>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</si>
  <si>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</si>
  <si>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</si>
  <si>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</si>
  <si>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</si>
  <si>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</si>
  <si>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</si>
  <si>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</si>
  <si>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</si>
  <si>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</si>
  <si>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</si>
  <si>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</si>
  <si>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</si>
  <si>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</si>
  <si>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</si>
  <si>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</si>
  <si>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</si>
  <si>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</si>
  <si>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</si>
  <si>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</si>
  <si>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</si>
  <si>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</si>
  <si>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</si>
  <si>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</si>
  <si>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</si>
  <si>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</si>
  <si>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</si>
  <si>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</si>
  <si>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</si>
  <si>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</si>
  <si>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</si>
  <si>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</si>
  <si>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</si>
  <si>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</si>
  <si>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</si>
  <si>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</si>
  <si>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</si>
  <si>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</si>
  <si>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</si>
  <si>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</si>
  <si>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</si>
  <si>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</si>
  <si>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</si>
  <si>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</si>
  <si>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</si>
  <si>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</si>
  <si>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</si>
  <si>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</si>
  <si>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</si>
  <si>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</si>
  <si>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</si>
  <si>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</si>
  <si>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</si>
  <si>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</si>
  <si>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</si>
  <si>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</si>
  <si>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</si>
  <si>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</si>
  <si>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</si>
  <si>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</si>
  <si>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</si>
  <si>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</si>
  <si>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</si>
  <si>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</si>
  <si>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</si>
  <si>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</si>
  <si>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</si>
  <si>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</si>
  <si>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</si>
  <si>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</si>
  <si>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</si>
  <si>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</si>
  <si>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</si>
  <si>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</si>
  <si>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</si>
  <si>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</si>
  <si>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</si>
  <si>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</si>
  <si>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</si>
  <si>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</si>
  <si>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</si>
  <si>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</si>
  <si>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</si>
  <si>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</si>
  <si>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</si>
  <si>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</si>
  <si>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</si>
  <si>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</si>
  <si>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</si>
  <si>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</si>
  <si>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</si>
  <si>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</si>
  <si>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</si>
  <si>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</si>
  <si>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</si>
  <si>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</si>
  <si>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</si>
  <si>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</si>
  <si>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</si>
  <si>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</si>
  <si>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</si>
  <si>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</si>
  <si>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</si>
  <si>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</si>
  <si>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</si>
  <si>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</si>
  <si>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</si>
  <si>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</si>
  <si>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</si>
  <si>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</si>
  <si>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</si>
  <si>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</si>
  <si>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</si>
  <si>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</si>
  <si>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</si>
  <si>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</si>
  <si>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</si>
  <si>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</si>
  <si>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</si>
  <si>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</si>
  <si>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</si>
  <si>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</si>
  <si>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</si>
  <si>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</si>
  <si>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</si>
  <si>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</si>
  <si>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</si>
  <si>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</si>
  <si>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</si>
  <si>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</si>
  <si>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</si>
  <si>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</si>
  <si>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</si>
  <si>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</si>
  <si>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</si>
  <si>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</si>
  <si>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</si>
  <si>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</si>
  <si>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</si>
  <si>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</si>
  <si>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</si>
  <si>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</si>
  <si>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</si>
  <si>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</si>
  <si>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</si>
  <si>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</si>
  <si>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</si>
  <si>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</si>
  <si>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</si>
  <si>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</si>
  <si>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</si>
  <si>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</si>
  <si>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</si>
  <si>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</si>
  <si>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</si>
  <si>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</si>
  <si>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</si>
  <si>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</si>
  <si>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</si>
  <si>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</si>
  <si>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</si>
  <si>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</si>
  <si>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</si>
  <si>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</si>
  <si>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</si>
  <si>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</si>
  <si>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</si>
  <si>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</si>
  <si>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</si>
  <si>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</si>
  <si>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</si>
  <si>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</si>
  <si>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</si>
  <si>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</si>
  <si>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</si>
  <si>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</si>
  <si>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</si>
  <si>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</si>
  <si>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</si>
  <si>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</si>
  <si>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</si>
  <si>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</si>
  <si>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</si>
  <si>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</si>
  <si>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</si>
  <si>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</si>
  <si>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</si>
  <si>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</si>
  <si>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</si>
  <si>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</si>
  <si>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</si>
  <si>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</si>
  <si>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</si>
  <si>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</si>
  <si>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</si>
  <si>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</si>
  <si>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</si>
  <si>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</si>
  <si>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</si>
  <si>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</si>
  <si>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COMO</t>
  </si>
  <si>
    <t>COMUN NUOVO</t>
  </si>
  <si>
    <t>CONCESIO</t>
  </si>
  <si>
    <t>CONCOREZZO</t>
  </si>
  <si>
    <t>CONFIENZA</t>
  </si>
  <si>
    <t>COPIANO</t>
  </si>
  <si>
    <t>CORANA</t>
  </si>
  <si>
    <t>CORBETTA</t>
  </si>
  <si>
    <t>CORMANO</t>
  </si>
  <si>
    <t>CORNA IMAGNA</t>
  </si>
  <si>
    <t>CORNALBA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</si>
  <si>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</si>
  <si>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</si>
  <si>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</si>
  <si>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</si>
  <si>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</si>
  <si>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</si>
  <si>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</si>
  <si>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</si>
  <si>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</si>
  <si>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</si>
  <si>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</si>
  <si>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</si>
  <si>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</si>
  <si>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</si>
  <si>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</si>
  <si>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</si>
  <si>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</si>
  <si>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</si>
  <si>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</si>
  <si>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</si>
  <si>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</si>
  <si>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</si>
  <si>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</si>
  <si>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</si>
  <si>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</si>
  <si>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</si>
  <si>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</si>
  <si>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</si>
  <si>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</si>
  <si>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</si>
  <si>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</si>
  <si>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</si>
  <si>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</si>
  <si>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</si>
  <si>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</si>
  <si>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CREMONA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</si>
  <si>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</si>
  <si>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</si>
  <si>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</si>
  <si>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</si>
  <si>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</si>
  <si>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</si>
  <si>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</si>
  <si>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</si>
  <si>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</si>
  <si>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</si>
  <si>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</si>
  <si>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</si>
  <si>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</si>
  <si>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</si>
  <si>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</si>
  <si>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</si>
  <si>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</si>
  <si>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</si>
  <si>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</si>
  <si>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</si>
  <si>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</si>
  <si>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</si>
  <si>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</si>
  <si>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</si>
  <si>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</si>
  <si>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</si>
  <si>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</si>
  <si>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</si>
  <si>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</si>
  <si>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</si>
  <si>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</si>
  <si>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</si>
  <si>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</si>
  <si>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</si>
  <si>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</si>
  <si>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</si>
  <si>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</si>
  <si>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</si>
  <si>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</si>
  <si>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</si>
  <si>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</si>
  <si>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</si>
  <si>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</si>
  <si>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</si>
  <si>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</si>
  <si>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</si>
  <si>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</si>
  <si>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</si>
  <si>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</si>
  <si>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</si>
  <si>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</si>
  <si>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</si>
  <si>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</si>
  <si>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</si>
  <si>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</si>
  <si>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</si>
  <si>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</si>
  <si>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</si>
  <si>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</si>
  <si>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</si>
  <si>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</si>
  <si>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</si>
  <si>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</si>
  <si>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</si>
  <si>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</si>
  <si>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</si>
  <si>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</si>
  <si>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</si>
  <si>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</si>
  <si>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</si>
  <si>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</si>
  <si>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</si>
  <si>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</si>
  <si>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</si>
  <si>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</si>
  <si>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</si>
  <si>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</si>
  <si>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</si>
  <si>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</si>
  <si>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</si>
  <si>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</si>
  <si>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</si>
  <si>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</si>
  <si>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</si>
  <si>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</si>
  <si>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</si>
  <si>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</si>
  <si>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</si>
  <si>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</si>
  <si>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</si>
  <si>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</si>
  <si>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</si>
  <si>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</si>
  <si>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</si>
  <si>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</si>
  <si>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</si>
  <si>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</si>
  <si>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</si>
  <si>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</si>
  <si>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</si>
  <si>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</si>
  <si>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</si>
  <si>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</si>
  <si>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</si>
  <si>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</si>
  <si>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</si>
  <si>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</si>
  <si>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</si>
  <si>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</si>
  <si>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</si>
  <si>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</si>
  <si>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</si>
  <si>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</si>
  <si>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</si>
  <si>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</si>
  <si>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</si>
  <si>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</si>
  <si>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GERA LARIO</t>
  </si>
  <si>
    <t>GERENZAGO</t>
  </si>
  <si>
    <t>GERENZANO</t>
  </si>
  <si>
    <t>GERMIGNAGA</t>
  </si>
  <si>
    <t>GEROLA ALTA</t>
  </si>
  <si>
    <t>GERRE DE' CAPRIOLI</t>
  </si>
  <si>
    <t>GESSATE</t>
  </si>
  <si>
    <t>GHEDI</t>
  </si>
  <si>
    <t>GHISALBA</t>
  </si>
  <si>
    <t>GIANICO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</si>
  <si>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</si>
  <si>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</si>
  <si>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</si>
  <si>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</si>
  <si>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</si>
  <si>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</si>
  <si>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</si>
  <si>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</si>
  <si>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</si>
  <si>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</si>
  <si>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</si>
  <si>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</si>
  <si>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</si>
  <si>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</si>
  <si>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GORNATE-OLONA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</si>
  <si>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</si>
  <si>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</si>
  <si>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</si>
  <si>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</si>
  <si>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</si>
  <si>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</si>
  <si>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</si>
  <si>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</si>
  <si>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</si>
  <si>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</si>
  <si>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</si>
  <si>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</si>
  <si>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</si>
  <si>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</si>
  <si>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</si>
  <si>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</si>
  <si>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</si>
  <si>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</si>
  <si>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</si>
  <si>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</si>
  <si>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</si>
  <si>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</si>
  <si>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</si>
  <si>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</si>
  <si>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</si>
  <si>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</si>
  <si>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</si>
  <si>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</si>
  <si>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</si>
  <si>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</si>
  <si>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INTROVIO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</si>
  <si>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</si>
  <si>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</si>
  <si>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</si>
  <si>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</si>
  <si>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</si>
  <si>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</si>
  <si>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</si>
  <si>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</si>
  <si>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</si>
  <si>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</si>
  <si>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</si>
  <si>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</si>
  <si>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</si>
  <si>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</si>
  <si>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</si>
  <si>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</si>
  <si>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</si>
  <si>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</si>
  <si>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</si>
  <si>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</si>
  <si>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</si>
  <si>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</si>
  <si>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LARDIRAGO</t>
  </si>
  <si>
    <t>LASNIGO</t>
  </si>
  <si>
    <t>LAVENA PONTE TRESA</t>
  </si>
  <si>
    <t>LAVENO-MOMBELLO</t>
  </si>
  <si>
    <t>LAVENONE</t>
  </si>
  <si>
    <t>LAZZATE</t>
  </si>
  <si>
    <t>LECCO</t>
  </si>
  <si>
    <t>LEFFE</t>
  </si>
  <si>
    <t>LEGGIUNO</t>
  </si>
  <si>
    <t>LEGNANO</t>
  </si>
  <si>
    <t>LENNA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</si>
  <si>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</si>
  <si>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</si>
  <si>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</si>
  <si>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</si>
  <si>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</si>
  <si>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</si>
  <si>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</si>
  <si>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</si>
  <si>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</si>
  <si>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</si>
  <si>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</si>
  <si>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</si>
  <si>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</si>
  <si>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</si>
  <si>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</si>
  <si>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</si>
  <si>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</si>
  <si>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</si>
  <si>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</si>
  <si>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</si>
  <si>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</si>
  <si>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</si>
  <si>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</si>
  <si>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</si>
  <si>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</si>
  <si>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</si>
  <si>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</si>
  <si>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</si>
  <si>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</si>
  <si>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</si>
  <si>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</si>
  <si>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</si>
  <si>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</si>
  <si>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</si>
  <si>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</si>
  <si>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</si>
  <si>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</si>
  <si>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</si>
  <si>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</si>
  <si>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</si>
  <si>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</si>
  <si>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</si>
  <si>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</si>
  <si>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</si>
  <si>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</si>
  <si>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</si>
  <si>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</si>
  <si>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</si>
  <si>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</si>
  <si>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</si>
  <si>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</si>
  <si>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</si>
  <si>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</si>
  <si>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</si>
  <si>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</si>
  <si>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</si>
  <si>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</si>
  <si>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</si>
  <si>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</si>
  <si>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</si>
  <si>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</si>
  <si>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</si>
  <si>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</si>
  <si>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</si>
  <si>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</si>
  <si>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</si>
  <si>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</si>
  <si>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</si>
  <si>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</si>
  <si>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</si>
  <si>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</si>
  <si>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</si>
  <si>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</si>
  <si>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MANTOVA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</si>
  <si>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</si>
  <si>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</si>
  <si>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</si>
  <si>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</si>
  <si>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</si>
  <si>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</si>
  <si>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</si>
  <si>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</si>
  <si>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</si>
  <si>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</si>
  <si>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</si>
  <si>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</si>
  <si>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</si>
  <si>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</si>
  <si>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</si>
  <si>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</si>
  <si>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</si>
  <si>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</si>
  <si>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</si>
  <si>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</si>
  <si>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</si>
  <si>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</si>
  <si>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</si>
  <si>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</si>
  <si>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</si>
  <si>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</si>
  <si>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</si>
  <si>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</si>
  <si>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</si>
  <si>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</si>
  <si>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</si>
  <si>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</si>
  <si>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</si>
  <si>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</si>
  <si>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</si>
  <si>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</si>
  <si>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</si>
  <si>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</si>
  <si>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</si>
  <si>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</si>
  <si>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</si>
  <si>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</si>
  <si>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</si>
  <si>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</si>
  <si>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</si>
  <si>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</si>
  <si>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MEZZOLDO</t>
  </si>
  <si>
    <t>MILANO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</si>
  <si>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</si>
  <si>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</si>
  <si>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</si>
  <si>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</si>
  <si>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</si>
  <si>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</si>
  <si>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</si>
  <si>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</si>
  <si>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</si>
  <si>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</si>
  <si>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</si>
  <si>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</si>
  <si>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</si>
  <si>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</si>
  <si>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</si>
  <si>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</si>
  <si>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</si>
  <si>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</si>
  <si>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</si>
  <si>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</si>
  <si>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</si>
  <si>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</si>
  <si>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</si>
  <si>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</si>
  <si>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</si>
  <si>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</si>
  <si>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</si>
  <si>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</si>
  <si>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</si>
  <si>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</si>
  <si>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</si>
  <si>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</si>
  <si>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</si>
  <si>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</si>
  <si>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</si>
  <si>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</si>
  <si>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</si>
  <si>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</si>
  <si>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</si>
  <si>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</si>
  <si>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</si>
  <si>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</si>
  <si>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</si>
  <si>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</si>
  <si>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</si>
  <si>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</si>
  <si>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</si>
  <si>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</si>
  <si>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</si>
  <si>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</si>
  <si>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</si>
  <si>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</si>
  <si>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</si>
  <si>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</si>
  <si>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</si>
  <si>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</si>
  <si>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</si>
  <si>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</si>
  <si>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</si>
  <si>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</si>
  <si>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</si>
  <si>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</si>
  <si>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</si>
  <si>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</si>
  <si>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</si>
  <si>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</si>
  <si>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</si>
  <si>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</si>
  <si>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</si>
  <si>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</si>
  <si>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</si>
  <si>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</si>
  <si>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</si>
  <si>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</si>
  <si>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</si>
  <si>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</si>
  <si>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</si>
  <si>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</si>
  <si>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</si>
  <si>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</si>
  <si>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</si>
  <si>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</si>
  <si>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</si>
  <si>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</si>
  <si>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</si>
  <si>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</si>
  <si>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</si>
  <si>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</si>
  <si>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</si>
  <si>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</si>
  <si>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</si>
  <si>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</si>
  <si>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</si>
  <si>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</si>
  <si>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</si>
  <si>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</si>
  <si>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</si>
  <si>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</si>
  <si>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</si>
  <si>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</si>
  <si>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</si>
  <si>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</si>
  <si>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</si>
  <si>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</si>
  <si>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</si>
  <si>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</si>
  <si>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</si>
  <si>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</si>
  <si>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</si>
  <si>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OSNAGO</t>
  </si>
  <si>
    <t>OSPEDALETTO LODIGIANO</t>
  </si>
  <si>
    <t>OSPITALETTO</t>
  </si>
  <si>
    <t>OSSAGO LODIGIANO</t>
  </si>
  <si>
    <t>OSSIMO</t>
  </si>
  <si>
    <t>OSSONA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</si>
  <si>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</si>
  <si>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</si>
  <si>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</si>
  <si>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</si>
  <si>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</si>
  <si>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</si>
  <si>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</si>
  <si>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</si>
  <si>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</si>
  <si>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</si>
  <si>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</si>
  <si>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</si>
  <si>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</si>
  <si>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</si>
  <si>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</si>
  <si>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</si>
  <si>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</si>
  <si>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</si>
  <si>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</si>
  <si>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</si>
  <si>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</si>
  <si>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</si>
  <si>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</si>
  <si>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</si>
  <si>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</si>
  <si>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</si>
  <si>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</si>
  <si>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</si>
  <si>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</si>
  <si>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</si>
  <si>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</si>
  <si>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</si>
  <si>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PAVIA</t>
  </si>
  <si>
    <t>PAVONE DEL MELLA</t>
  </si>
  <si>
    <t>PEDESINA</t>
  </si>
  <si>
    <t>PEDRENGO</t>
  </si>
  <si>
    <t>PEGLIO</t>
  </si>
  <si>
    <t>PEGOGNAGA</t>
  </si>
  <si>
    <t>PEIA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</si>
  <si>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</si>
  <si>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</si>
  <si>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</si>
  <si>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</si>
  <si>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</si>
  <si>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</si>
  <si>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</si>
  <si>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</si>
  <si>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</si>
  <si>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</si>
  <si>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</si>
  <si>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</si>
  <si>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</si>
  <si>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</si>
  <si>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</si>
  <si>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</si>
  <si>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</si>
  <si>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</si>
  <si>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</si>
  <si>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</si>
  <si>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</si>
  <si>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</si>
  <si>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</si>
  <si>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</si>
  <si>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</si>
  <si>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</si>
  <si>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</si>
  <si>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</si>
  <si>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</si>
  <si>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</si>
  <si>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</si>
  <si>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</si>
  <si>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</si>
  <si>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</si>
  <si>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</si>
  <si>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</si>
  <si>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</si>
  <si>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</si>
  <si>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</si>
  <si>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</si>
  <si>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</si>
  <si>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</si>
  <si>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</si>
  <si>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</si>
  <si>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</si>
  <si>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</si>
  <si>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</si>
  <si>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</si>
  <si>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</si>
  <si>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</si>
  <si>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</si>
  <si>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</si>
  <si>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</si>
  <si>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</si>
  <si>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</si>
  <si>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</si>
  <si>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</si>
  <si>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</si>
  <si>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</si>
  <si>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</si>
  <si>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</si>
  <si>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</si>
  <si>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</si>
  <si>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</si>
  <si>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</si>
  <si>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</si>
  <si>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</si>
  <si>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</si>
  <si>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</si>
  <si>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</si>
  <si>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</si>
  <si>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</si>
  <si>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</si>
  <si>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</si>
  <si>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</si>
  <si>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</si>
  <si>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</si>
  <si>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</si>
  <si>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</si>
  <si>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</si>
  <si>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</si>
  <si>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</si>
  <si>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</si>
  <si>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</si>
  <si>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</si>
  <si>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</si>
  <si>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</si>
  <si>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</si>
  <si>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</si>
  <si>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</si>
  <si>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</si>
  <si>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</si>
  <si>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</si>
  <si>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</si>
  <si>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RANCIO VALCUVIA</t>
  </si>
  <si>
    <t>RANCO</t>
  </si>
  <si>
    <t>RANICA</t>
  </si>
  <si>
    <t>RANZANICO</t>
  </si>
  <si>
    <t>RASURA</t>
  </si>
  <si>
    <t xml:space="preserve">REA </t>
  </si>
  <si>
    <t>REDAVALLE</t>
  </si>
  <si>
    <t>REDONDESCO</t>
  </si>
  <si>
    <t>REMEDELLO</t>
  </si>
  <si>
    <t>RENATE</t>
  </si>
  <si>
    <t>RESCALDINA</t>
  </si>
  <si>
    <t>RETORBIDO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</si>
  <si>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</si>
  <si>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</si>
  <si>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</si>
  <si>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</si>
  <si>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</si>
  <si>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</si>
  <si>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</si>
  <si>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</si>
  <si>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</si>
  <si>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</si>
  <si>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</si>
  <si>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</si>
  <si>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</si>
  <si>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</si>
  <si>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</si>
  <si>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</si>
  <si>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</si>
  <si>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</si>
  <si>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</si>
  <si>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</si>
  <si>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</si>
  <si>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</si>
  <si>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</si>
  <si>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</si>
  <si>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</si>
  <si>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</si>
  <si>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</si>
  <si>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</si>
  <si>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</si>
  <si>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</si>
  <si>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</si>
  <si>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</si>
  <si>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</si>
  <si>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</si>
  <si>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</si>
  <si>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</si>
  <si>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</si>
  <si>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</si>
  <si>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</si>
  <si>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</si>
  <si>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</si>
  <si>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</si>
  <si>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</si>
  <si>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</si>
  <si>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</si>
  <si>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</si>
  <si>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</si>
  <si>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</si>
  <si>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</si>
  <si>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</si>
  <si>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</si>
  <si>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</si>
  <si>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</si>
  <si>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</si>
  <si>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</si>
  <si>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</si>
  <si>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</si>
  <si>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</si>
  <si>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</si>
  <si>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</si>
  <si>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</si>
  <si>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</si>
  <si>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</si>
  <si>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</si>
  <si>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</si>
  <si>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</si>
  <si>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</si>
  <si>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</si>
  <si>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</si>
  <si>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</si>
  <si>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</si>
  <si>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</si>
  <si>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</si>
  <si>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</si>
  <si>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</si>
  <si>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</si>
  <si>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</si>
  <si>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</si>
  <si>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</si>
  <si>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</si>
  <si>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</si>
  <si>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</si>
  <si>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</si>
  <si>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</si>
  <si>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</si>
  <si>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</si>
  <si>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</si>
  <si>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</si>
  <si>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</si>
  <si>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</si>
  <si>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</si>
  <si>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</si>
  <si>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</si>
  <si>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</si>
  <si>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</si>
  <si>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</si>
  <si>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</si>
  <si>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</si>
  <si>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</si>
  <si>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</si>
  <si>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</si>
  <si>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</si>
  <si>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</si>
  <si>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</si>
  <si>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</si>
  <si>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</si>
  <si>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</si>
  <si>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</si>
  <si>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</si>
  <si>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</si>
  <si>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TERME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</si>
  <si>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</si>
  <si>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</si>
  <si>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</si>
  <si>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</si>
  <si>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</si>
  <si>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</si>
  <si>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</si>
  <si>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</si>
  <si>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</si>
  <si>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</si>
  <si>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</si>
  <si>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</si>
  <si>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</si>
  <si>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</si>
  <si>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</si>
  <si>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</si>
  <si>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</si>
  <si>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</si>
  <si>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</si>
  <si>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</si>
  <si>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</si>
  <si>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</si>
  <si>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</si>
  <si>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</si>
  <si>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</si>
  <si>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</si>
  <si>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</si>
  <si>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</si>
  <si>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</si>
  <si>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</si>
  <si>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</si>
  <si>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</si>
  <si>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</si>
  <si>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</si>
  <si>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</si>
  <si>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</si>
  <si>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</si>
  <si>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</si>
  <si>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</si>
  <si>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</si>
  <si>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</si>
  <si>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</si>
  <si>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</si>
  <si>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</si>
  <si>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 ARNO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</si>
  <si>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</si>
  <si>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</si>
  <si>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</si>
  <si>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</si>
  <si>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</si>
  <si>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</si>
  <si>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</si>
  <si>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</si>
  <si>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</si>
  <si>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SONDRIO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</si>
  <si>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</si>
  <si>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</si>
  <si>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</si>
  <si>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</si>
  <si>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</si>
  <si>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</si>
  <si>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</si>
  <si>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</si>
  <si>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</si>
  <si>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</si>
  <si>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</si>
  <si>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</si>
  <si>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</si>
  <si>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</si>
  <si>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</si>
  <si>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</si>
  <si>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</si>
  <si>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</si>
  <si>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</si>
  <si>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</si>
  <si>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</si>
  <si>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</si>
  <si>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</si>
  <si>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</si>
  <si>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</si>
  <si>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</si>
  <si>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</si>
  <si>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</si>
  <si>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</si>
  <si>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</si>
  <si>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</si>
  <si>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</si>
  <si>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</si>
  <si>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</si>
  <si>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</si>
  <si>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</si>
  <si>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</si>
  <si>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</si>
  <si>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</si>
  <si>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</si>
  <si>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</si>
  <si>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</si>
  <si>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</si>
  <si>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</si>
  <si>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</si>
  <si>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</si>
  <si>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</si>
  <si>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</si>
  <si>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</si>
  <si>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</si>
  <si>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</si>
  <si>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</si>
  <si>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</si>
  <si>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</si>
  <si>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</si>
  <si>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</si>
  <si>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</si>
  <si>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</si>
  <si>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</si>
  <si>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</si>
  <si>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</si>
  <si>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</si>
  <si>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</si>
  <si>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</si>
  <si>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</si>
  <si>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</si>
  <si>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</si>
  <si>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</si>
  <si>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</si>
  <si>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</si>
  <si>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</si>
  <si>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</si>
  <si>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</si>
  <si>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</si>
  <si>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</si>
  <si>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TREMEZZINA</t>
  </si>
  <si>
    <t>TREMOSINE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</si>
  <si>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</si>
  <si>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</si>
  <si>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</si>
  <si>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</si>
  <si>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</si>
  <si>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</si>
  <si>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</si>
  <si>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</si>
  <si>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</si>
  <si>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</si>
  <si>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</si>
  <si>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</si>
  <si>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</si>
  <si>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</si>
  <si>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</si>
  <si>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</si>
  <si>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</si>
  <si>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</si>
  <si>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</si>
  <si>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</si>
  <si>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</si>
  <si>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</si>
  <si>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</si>
  <si>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</si>
  <si>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 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</si>
  <si>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</si>
  <si>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</si>
  <si>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</si>
  <si>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</si>
  <si>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</si>
  <si>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</si>
  <si>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</si>
  <si>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</si>
  <si>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</si>
  <si>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</si>
  <si>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</si>
  <si>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</si>
  <si>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</si>
  <si>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</si>
  <si>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</si>
  <si>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</si>
  <si>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</si>
  <si>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</si>
  <si>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</si>
  <si>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</si>
  <si>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</si>
  <si>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</si>
  <si>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</si>
  <si>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</si>
  <si>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</si>
  <si>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</si>
  <si>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</si>
  <si>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VALSOLDA</t>
  </si>
  <si>
    <t>VALTORTA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</si>
  <si>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</si>
  <si>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</si>
  <si>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</si>
  <si>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</si>
  <si>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</si>
  <si>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</si>
  <si>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</si>
  <si>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VARESE</t>
  </si>
  <si>
    <t>VARZI</t>
  </si>
  <si>
    <t>VEDANO AL LAMBRO</t>
  </si>
  <si>
    <t>VEDANO OLONA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</si>
  <si>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</si>
  <si>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</si>
  <si>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</si>
  <si>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</si>
  <si>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</si>
  <si>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</si>
  <si>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</si>
  <si>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</si>
  <si>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</si>
  <si>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</si>
  <si>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</si>
  <si>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</si>
  <si>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</si>
  <si>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</si>
  <si>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</si>
  <si>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</si>
  <si>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VERGIATE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</si>
  <si>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</si>
  <si>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</si>
  <si>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</si>
  <si>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</si>
  <si>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</si>
  <si>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</si>
  <si>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</si>
  <si>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</si>
  <si>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</si>
  <si>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</si>
  <si>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</si>
  <si>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</si>
  <si>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</si>
  <si>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</si>
  <si>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</si>
  <si>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</si>
  <si>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</si>
  <si>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</si>
  <si>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</si>
  <si>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</si>
  <si>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</si>
  <si>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</si>
  <si>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</si>
  <si>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</si>
  <si>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</si>
  <si>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DI CHIAVENNA</t>
  </si>
  <si>
    <t>VILLA DI SERIO</t>
  </si>
  <si>
    <t>VILLA DI TIRANO</t>
  </si>
  <si>
    <t>VILLA D'OGNA</t>
  </si>
  <si>
    <t>VILLA GUARDIA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</si>
  <si>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</si>
  <si>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</si>
  <si>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</si>
  <si>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</si>
  <si>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</si>
  <si>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</si>
  <si>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</si>
  <si>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</si>
  <si>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</si>
  <si>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</si>
  <si>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</si>
  <si>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</si>
  <si>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</si>
  <si>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</si>
  <si>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</si>
  <si>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</si>
  <si>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</si>
  <si>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</si>
  <si>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</si>
  <si>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</si>
  <si>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</si>
  <si>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</si>
  <si>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</si>
  <si>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</si>
  <si>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</si>
  <si>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</si>
  <si>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</si>
  <si>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ZELO BUON PERSICO</t>
  </si>
  <si>
    <t>ZELVIO</t>
  </si>
  <si>
    <t>ZEME</t>
  </si>
  <si>
    <t>ZENEVREDO</t>
  </si>
  <si>
    <t xml:space="preserve">ZERBO </t>
  </si>
  <si>
    <t>ZERBOLÒ</t>
  </si>
  <si>
    <t>ZIBIDO SAN GIACOMO</t>
  </si>
  <si>
    <t>ZINASCO</t>
  </si>
  <si>
    <t>ZOGNO</t>
  </si>
  <si>
    <t>ZONE</t>
  </si>
  <si>
    <t>Valle Imagna e Villa d'Almè</t>
  </si>
  <si>
    <t>ALTA VALLE INTELVI</t>
  </si>
  <si>
    <t>CORTEOLONA e GENZONE</t>
  </si>
  <si>
    <t>LA VALLETTA BRIANZA</t>
  </si>
  <si>
    <t>Contributi da Enti Pubblici (Comuni, Comunità Montane, Unione Comuni, Provincie, Aziende Speciali, Aziende Consortili, ecc..)</t>
  </si>
  <si>
    <t>codice_ATS</t>
  </si>
  <si>
    <t>cod_ambito</t>
  </si>
  <si>
    <t>denominazione_ATS</t>
  </si>
  <si>
    <t>descrizione_ambito</t>
  </si>
  <si>
    <t>Denominazione Comune</t>
  </si>
  <si>
    <t>cod_istat</t>
  </si>
  <si>
    <t>321</t>
  </si>
  <si>
    <t>30600</t>
  </si>
  <si>
    <t>ATS DELLA CITTA' METROPOLITANA DI MILANO</t>
  </si>
  <si>
    <t>30800</t>
  </si>
  <si>
    <t>30801</t>
  </si>
  <si>
    <t>30802</t>
  </si>
  <si>
    <t>30900</t>
  </si>
  <si>
    <t>30901</t>
  </si>
  <si>
    <t>30902</t>
  </si>
  <si>
    <t>30903</t>
  </si>
  <si>
    <t>30904</t>
  </si>
  <si>
    <t>30905</t>
  </si>
  <si>
    <t>30906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</si>
  <si>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</si>
  <si>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</si>
  <si>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</si>
  <si>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</si>
  <si>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</si>
  <si>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</si>
  <si>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</si>
  <si>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</si>
  <si>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322</t>
  </si>
  <si>
    <t>30300</t>
  </si>
  <si>
    <t>ATS DELL'INSUBRIA</t>
  </si>
  <si>
    <t>30301</t>
  </si>
  <si>
    <t>30302</t>
  </si>
  <si>
    <t>30305</t>
  </si>
  <si>
    <t>30306</t>
  </si>
  <si>
    <t>30307</t>
  </si>
  <si>
    <t>30308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</si>
  <si>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</si>
  <si>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</si>
  <si>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</si>
  <si>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</si>
  <si>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</si>
  <si>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</si>
  <si>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</si>
  <si>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</si>
  <si>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</si>
  <si>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</si>
  <si>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</si>
  <si>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</si>
  <si>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323</t>
  </si>
  <si>
    <t>30303</t>
  </si>
  <si>
    <t>ATS DELLA MONTAGNA</t>
  </si>
  <si>
    <t>30304</t>
  </si>
  <si>
    <t>31300</t>
  </si>
  <si>
    <t>31301</t>
  </si>
  <si>
    <t>31302</t>
  </si>
  <si>
    <t>31303</t>
  </si>
  <si>
    <t>31304</t>
  </si>
  <si>
    <t>31500</t>
  </si>
  <si>
    <t>324</t>
  </si>
  <si>
    <t>30500</t>
  </si>
  <si>
    <t>ATS DELLA BRIANZA</t>
  </si>
  <si>
    <t>30501</t>
  </si>
  <si>
    <t>30502</t>
  </si>
  <si>
    <t>31102</t>
  </si>
  <si>
    <t>31103</t>
  </si>
  <si>
    <t>31104</t>
  </si>
  <si>
    <t>31107</t>
  </si>
  <si>
    <t>31108</t>
  </si>
  <si>
    <t>325</t>
  </si>
  <si>
    <t>30100</t>
  </si>
  <si>
    <t>ATS DI BERGAMO</t>
  </si>
  <si>
    <t>30101</t>
  </si>
  <si>
    <t>30102</t>
  </si>
  <si>
    <t>30103</t>
  </si>
  <si>
    <t>30104</t>
  </si>
  <si>
    <t>Val Cavallina</t>
  </si>
  <si>
    <t>30105</t>
  </si>
  <si>
    <t>30106</t>
  </si>
  <si>
    <t>30107</t>
  </si>
  <si>
    <t>30108</t>
  </si>
  <si>
    <t>30109</t>
  </si>
  <si>
    <t>30110</t>
  </si>
  <si>
    <t>Isola Bergamasca e Bassa Val San Martino</t>
  </si>
  <si>
    <t>30111</t>
  </si>
  <si>
    <t>30112</t>
  </si>
  <si>
    <t>30113</t>
  </si>
  <si>
    <t>Valle Seriana</t>
  </si>
  <si>
    <t>326</t>
  </si>
  <si>
    <t>30200</t>
  </si>
  <si>
    <t>ATS DI BRESCIA</t>
  </si>
  <si>
    <t>Brescia - 1</t>
  </si>
  <si>
    <t>30201</t>
  </si>
  <si>
    <t>Brescia Ovest - 2</t>
  </si>
  <si>
    <t>30202</t>
  </si>
  <si>
    <t>Valle Trompia - 4</t>
  </si>
  <si>
    <t>30203</t>
  </si>
  <si>
    <t>Oglio Ovest - 7</t>
  </si>
  <si>
    <t>30204</t>
  </si>
  <si>
    <t>Bassa Bresciana Occidentale - 8</t>
  </si>
  <si>
    <t>30205</t>
  </si>
  <si>
    <t>Bassa Bresciana Orientale - 10</t>
  </si>
  <si>
    <t>30206</t>
  </si>
  <si>
    <t>Bassa Bresciana Centrale - 9</t>
  </si>
  <si>
    <t>30207</t>
  </si>
  <si>
    <t>Garda - Salò - 11</t>
  </si>
  <si>
    <t>30208</t>
  </si>
  <si>
    <t>Valle Sabbia - 12</t>
  </si>
  <si>
    <t>30209</t>
  </si>
  <si>
    <t>Brescia Est - 3</t>
  </si>
  <si>
    <t>30210</t>
  </si>
  <si>
    <t>Sebino - 5</t>
  </si>
  <si>
    <t>30211</t>
  </si>
  <si>
    <t>Monte Orfano - 6</t>
  </si>
  <si>
    <t>327</t>
  </si>
  <si>
    <t>30400</t>
  </si>
  <si>
    <t>ATS DELLA VAL PADANA</t>
  </si>
  <si>
    <t>30401</t>
  </si>
  <si>
    <t>30402</t>
  </si>
  <si>
    <t>30700</t>
  </si>
  <si>
    <t>30701</t>
  </si>
  <si>
    <t>30702</t>
  </si>
  <si>
    <t>30703</t>
  </si>
  <si>
    <t>30704</t>
  </si>
  <si>
    <t>30705</t>
  </si>
  <si>
    <t>328</t>
  </si>
  <si>
    <t>31200</t>
  </si>
  <si>
    <t>ATS DI PAVIA</t>
  </si>
  <si>
    <t>31201</t>
  </si>
  <si>
    <t>31202</t>
  </si>
  <si>
    <t>Lomellina</t>
  </si>
  <si>
    <t>31206</t>
  </si>
  <si>
    <t>31207</t>
  </si>
  <si>
    <t>31208</t>
  </si>
  <si>
    <t>nome_ente</t>
  </si>
  <si>
    <t>CENTRO VALLE INTELVI</t>
  </si>
  <si>
    <t>SOLBIATE CON CAGNO</t>
  </si>
  <si>
    <t>PIADENA DRIZZONA</t>
  </si>
  <si>
    <t>VALVARRONE</t>
  </si>
  <si>
    <t>CASTELGERUNDO</t>
  </si>
  <si>
    <t>BORGOCARBONARA</t>
  </si>
  <si>
    <t>BORGO MANTOVANO</t>
  </si>
  <si>
    <t>SERMIDE E FELONICA</t>
  </si>
  <si>
    <t>VERMEZZO CON ZELO</t>
  </si>
  <si>
    <t>COLLI VERDI</t>
  </si>
  <si>
    <t>CADREZZATE CON OSMATE</t>
  </si>
  <si>
    <t>ASSISTENZA DOMICILIARE MINORI</t>
  </si>
  <si>
    <t>NOTE (inserire nel campo sottostante eventuali note alle schede analitiche avendo cura di specificare foglio/righe/colonne/celle a cui si fa riferimento)</t>
  </si>
  <si>
    <t>Codice CUDES 
(da ricercare nella Anagrafica Rete dei Servizi Sociali) - AFAM</t>
  </si>
  <si>
    <t>PUBBLICO/PRIVATO</t>
  </si>
  <si>
    <t>Privato</t>
  </si>
  <si>
    <t>Pubblico</t>
  </si>
  <si>
    <t>Associazione famiglia utenti</t>
  </si>
  <si>
    <t>Associazione solidarietà familiare iscritta nel registro regionale delle associazioni di solidarietà regionale</t>
  </si>
  <si>
    <t>SERVIZIO DI ASSISTENZA DOMICILIARE DISABILI</t>
  </si>
  <si>
    <t>ASSDOM</t>
  </si>
  <si>
    <t>SERVIZIO DI ASSISTENZA DOMICILIARE</t>
  </si>
  <si>
    <t>GestioneASSDOM</t>
  </si>
  <si>
    <t>016215</t>
  </si>
  <si>
    <t>016002</t>
  </si>
  <si>
    <t>016253</t>
  </si>
  <si>
    <t>016252</t>
  </si>
  <si>
    <t>013250</t>
  </si>
  <si>
    <t>013249</t>
  </si>
  <si>
    <t>013253</t>
  </si>
  <si>
    <t>013254</t>
  </si>
  <si>
    <t>013252</t>
  </si>
  <si>
    <t>013255</t>
  </si>
  <si>
    <t>013251</t>
  </si>
  <si>
    <t>019116</t>
  </si>
  <si>
    <t>019001</t>
  </si>
  <si>
    <t>097001</t>
  </si>
  <si>
    <t>097093</t>
  </si>
  <si>
    <t>097092</t>
  </si>
  <si>
    <t>097091</t>
  </si>
  <si>
    <t>098062</t>
  </si>
  <si>
    <t>020001</t>
  </si>
  <si>
    <t>020071</t>
  </si>
  <si>
    <t>SAN GIORGIO BIGARELLO</t>
  </si>
  <si>
    <t>020073</t>
  </si>
  <si>
    <t>020072</t>
  </si>
  <si>
    <t>015002</t>
  </si>
  <si>
    <t>015251</t>
  </si>
  <si>
    <t>015027</t>
  </si>
  <si>
    <t>108003</t>
  </si>
  <si>
    <t>108008</t>
  </si>
  <si>
    <t>108009</t>
  </si>
  <si>
    <t>108011</t>
  </si>
  <si>
    <t>108015</t>
  </si>
  <si>
    <t>108028</t>
  </si>
  <si>
    <t>108029</t>
  </si>
  <si>
    <t>108037</t>
  </si>
  <si>
    <t>108041</t>
  </si>
  <si>
    <t>108043</t>
  </si>
  <si>
    <t>108046</t>
  </si>
  <si>
    <t>108047</t>
  </si>
  <si>
    <t>108048</t>
  </si>
  <si>
    <t>108010</t>
  </si>
  <si>
    <t>108019</t>
  </si>
  <si>
    <t>108023</t>
  </si>
  <si>
    <t>108027</t>
  </si>
  <si>
    <t>108034</t>
  </si>
  <si>
    <t>108035</t>
  </si>
  <si>
    <t>108045</t>
  </si>
  <si>
    <t>108012</t>
  </si>
  <si>
    <t>108033</t>
  </si>
  <si>
    <t>108049</t>
  </si>
  <si>
    <t>108005</t>
  </si>
  <si>
    <t>108018</t>
  </si>
  <si>
    <t>108020</t>
  </si>
  <si>
    <t>108024</t>
  </si>
  <si>
    <t>108025</t>
  </si>
  <si>
    <t>108054</t>
  </si>
  <si>
    <t>108030</t>
  </si>
  <si>
    <t>108032</t>
  </si>
  <si>
    <t>108039</t>
  </si>
  <si>
    <t>108040</t>
  </si>
  <si>
    <t>108001</t>
  </si>
  <si>
    <t>108002</t>
  </si>
  <si>
    <t>108004</t>
  </si>
  <si>
    <t>108006</t>
  </si>
  <si>
    <t>108007</t>
  </si>
  <si>
    <t>108013</t>
  </si>
  <si>
    <t>108051</t>
  </si>
  <si>
    <t>108014</t>
  </si>
  <si>
    <t>108052</t>
  </si>
  <si>
    <t>108016</t>
  </si>
  <si>
    <t>108017</t>
  </si>
  <si>
    <t>108021</t>
  </si>
  <si>
    <t>108053</t>
  </si>
  <si>
    <t>108022</t>
  </si>
  <si>
    <t>108026</t>
  </si>
  <si>
    <t>108031</t>
  </si>
  <si>
    <t>108036</t>
  </si>
  <si>
    <t>108055</t>
  </si>
  <si>
    <t>108038</t>
  </si>
  <si>
    <t>108042</t>
  </si>
  <si>
    <t>108044</t>
  </si>
  <si>
    <t>108050</t>
  </si>
  <si>
    <t>018193</t>
  </si>
  <si>
    <t>018192</t>
  </si>
  <si>
    <t>018191</t>
  </si>
  <si>
    <t>012142</t>
  </si>
  <si>
    <t>012143</t>
  </si>
  <si>
    <t>50036</t>
  </si>
  <si>
    <t>50058</t>
  </si>
  <si>
    <t>50047</t>
  </si>
  <si>
    <t>50017</t>
  </si>
  <si>
    <t>50079</t>
  </si>
  <si>
    <t>50019</t>
  </si>
  <si>
    <t>50035</t>
  </si>
  <si>
    <t>50084</t>
  </si>
  <si>
    <t>50071</t>
  </si>
  <si>
    <t>50082</t>
  </si>
  <si>
    <t>50004</t>
  </si>
  <si>
    <t>50037</t>
  </si>
  <si>
    <t>50001</t>
  </si>
  <si>
    <t>50020</t>
  </si>
  <si>
    <t>Albino Valle Seriana</t>
  </si>
  <si>
    <t>50076</t>
  </si>
  <si>
    <t>50003</t>
  </si>
  <si>
    <t>50024</t>
  </si>
  <si>
    <t>50057</t>
  </si>
  <si>
    <t>50027</t>
  </si>
  <si>
    <t>50039</t>
  </si>
  <si>
    <t>50063</t>
  </si>
  <si>
    <t>50010</t>
  </si>
  <si>
    <t>50088</t>
  </si>
  <si>
    <t>50054</t>
  </si>
  <si>
    <t>50065</t>
  </si>
  <si>
    <t>50009</t>
  </si>
  <si>
    <t>50093</t>
  </si>
  <si>
    <t>50085</t>
  </si>
  <si>
    <t>50077</t>
  </si>
  <si>
    <t>50045</t>
  </si>
  <si>
    <t>50012</t>
  </si>
  <si>
    <t>50067</t>
  </si>
  <si>
    <t>50051</t>
  </si>
  <si>
    <t>50060</t>
  </si>
  <si>
    <t>50091</t>
  </si>
  <si>
    <t>50006</t>
  </si>
  <si>
    <t>50002</t>
  </si>
  <si>
    <t>50055</t>
  </si>
  <si>
    <t>50021</t>
  </si>
  <si>
    <t>50078</t>
  </si>
  <si>
    <t>50066</t>
  </si>
  <si>
    <t>50048</t>
  </si>
  <si>
    <t>50038</t>
  </si>
  <si>
    <t>50005</t>
  </si>
  <si>
    <t>50053</t>
  </si>
  <si>
    <t>50062</t>
  </si>
  <si>
    <t>50007</t>
  </si>
  <si>
    <t>50046</t>
  </si>
  <si>
    <t>50069</t>
  </si>
  <si>
    <t>50095</t>
  </si>
  <si>
    <t>50094</t>
  </si>
  <si>
    <t>50089</t>
  </si>
  <si>
    <t>50032</t>
  </si>
  <si>
    <t>Magentino</t>
  </si>
  <si>
    <t>50061</t>
  </si>
  <si>
    <t>50041</t>
  </si>
  <si>
    <t>50052</t>
  </si>
  <si>
    <t>50044</t>
  </si>
  <si>
    <t>50056</t>
  </si>
  <si>
    <t>50042</t>
  </si>
  <si>
    <t>50083</t>
  </si>
  <si>
    <t>Visconteo Sud Milano</t>
  </si>
  <si>
    <t>50015</t>
  </si>
  <si>
    <t>50068</t>
  </si>
  <si>
    <t>50073</t>
  </si>
  <si>
    <t>50087</t>
  </si>
  <si>
    <t>50014</t>
  </si>
  <si>
    <t>50075</t>
  </si>
  <si>
    <t>50008</t>
  </si>
  <si>
    <t>50031</t>
  </si>
  <si>
    <t>50064</t>
  </si>
  <si>
    <t>Voghera e Comunità Montana Oltrepò Pavese</t>
  </si>
  <si>
    <t>50081</t>
  </si>
  <si>
    <t>50040</t>
  </si>
  <si>
    <t>50050</t>
  </si>
  <si>
    <t>50086</t>
  </si>
  <si>
    <t>50026</t>
  </si>
  <si>
    <t>50030</t>
  </si>
  <si>
    <t>50059</t>
  </si>
  <si>
    <t>50049</t>
  </si>
  <si>
    <t>50023</t>
  </si>
  <si>
    <t>50074</t>
  </si>
  <si>
    <t>50028</t>
  </si>
  <si>
    <t>50072</t>
  </si>
  <si>
    <t>50029</t>
  </si>
  <si>
    <t>50011</t>
  </si>
  <si>
    <t>50034</t>
  </si>
  <si>
    <t>50080</t>
  </si>
  <si>
    <t>50013</t>
  </si>
  <si>
    <t>50025</t>
  </si>
  <si>
    <t>50097</t>
  </si>
  <si>
    <t>Oglio Po</t>
  </si>
  <si>
    <t>50096</t>
  </si>
  <si>
    <t>Alto Milanese</t>
  </si>
  <si>
    <t>50099</t>
  </si>
  <si>
    <t>Alto e Basso Pavese</t>
  </si>
  <si>
    <t>50098</t>
  </si>
  <si>
    <t>Broni e Casteggio</t>
  </si>
  <si>
    <t>su Anno di finanziamento Fondo Sociale Regionale</t>
  </si>
  <si>
    <t>Riparto</t>
  </si>
  <si>
    <t>3.0</t>
  </si>
  <si>
    <t>Ente gestore</t>
  </si>
  <si>
    <t>Tipo</t>
  </si>
  <si>
    <t>Natura giuridica</t>
  </si>
  <si>
    <t>Punteggio</t>
  </si>
  <si>
    <t>Capacità</t>
  </si>
  <si>
    <t>Utenti</t>
  </si>
  <si>
    <t>% nuovi</t>
  </si>
  <si>
    <t>% utilizzo</t>
  </si>
  <si>
    <t>Punti</t>
  </si>
  <si>
    <t>Tipologia utenza</t>
  </si>
  <si>
    <t>Età utenza</t>
  </si>
  <si>
    <t xml:space="preserve">Personale impiegato </t>
  </si>
  <si>
    <t>Somma</t>
  </si>
  <si>
    <t>Entrate</t>
  </si>
  <si>
    <t>Uscite</t>
  </si>
  <si>
    <t>Costo effettivo</t>
  </si>
  <si>
    <t>denominazione e località</t>
  </si>
  <si>
    <t>pubblica</t>
  </si>
  <si>
    <t xml:space="preserve">privata  </t>
  </si>
  <si>
    <t>singolo o</t>
  </si>
  <si>
    <t>ricettiva</t>
  </si>
  <si>
    <t>totale</t>
  </si>
  <si>
    <t>Mod</t>
  </si>
  <si>
    <t>di cui</t>
  </si>
  <si>
    <t>in attesa</t>
  </si>
  <si>
    <t>ingressi</t>
  </si>
  <si>
    <t xml:space="preserve">capacità </t>
  </si>
  <si>
    <t>utenti e</t>
  </si>
  <si>
    <t>fisica</t>
  </si>
  <si>
    <t>intellettiva</t>
  </si>
  <si>
    <t>sensoriale</t>
  </si>
  <si>
    <t>plurima</t>
  </si>
  <si>
    <t>altro</t>
  </si>
  <si>
    <t>16/35</t>
  </si>
  <si>
    <t>sup 36</t>
  </si>
  <si>
    <t>tipo</t>
  </si>
  <si>
    <t>ass.soc.</t>
  </si>
  <si>
    <t>educatore</t>
  </si>
  <si>
    <t>a.s.a</t>
  </si>
  <si>
    <t>psicologo</t>
  </si>
  <si>
    <t>4 operatori</t>
  </si>
  <si>
    <t>Carta di servizi di Ambito</t>
  </si>
  <si>
    <t>punti</t>
  </si>
  <si>
    <t>personale</t>
  </si>
  <si>
    <t>altre spese</t>
  </si>
  <si>
    <t>Uscite-entrate</t>
  </si>
  <si>
    <t>singolo</t>
  </si>
  <si>
    <t>associato</t>
  </si>
  <si>
    <t>convenzione</t>
  </si>
  <si>
    <t>no conv.</t>
  </si>
  <si>
    <t>format</t>
  </si>
  <si>
    <t>consol</t>
  </si>
  <si>
    <t>monit</t>
  </si>
  <si>
    <t>nuovi</t>
  </si>
  <si>
    <t>dimessi</t>
  </si>
  <si>
    <t>capacità</t>
  </si>
  <si>
    <t>utenza</t>
  </si>
  <si>
    <t>e simili</t>
  </si>
  <si>
    <t>x</t>
  </si>
  <si>
    <t>CSE</t>
  </si>
  <si>
    <t>data dal n.</t>
  </si>
  <si>
    <t>1 = associato con Comune in Ambito</t>
  </si>
  <si>
    <t>educatori</t>
  </si>
  <si>
    <t>1 per ogni 3 utenti</t>
  </si>
  <si>
    <t>% nuovi ingressi</t>
  </si>
  <si>
    <t>personale impiegato</t>
  </si>
  <si>
    <t>Carta dei servizi di Ambito</t>
  </si>
  <si>
    <t>1 = convenzione con Comune di Ambito</t>
  </si>
  <si>
    <t xml:space="preserve">nei mod formativo e </t>
  </si>
  <si>
    <t>1-5%=1</t>
  </si>
  <si>
    <t>1 se almeno 3 tipologie di utenza</t>
  </si>
  <si>
    <t>1 = 1 qualifica</t>
  </si>
  <si>
    <t>Se sì = 1</t>
  </si>
  <si>
    <t>mod consolidamento</t>
  </si>
  <si>
    <t>6-20%= 2</t>
  </si>
  <si>
    <t>2 = 2 qualifiche</t>
  </si>
  <si>
    <t>21-35%=3</t>
  </si>
  <si>
    <t>3 = 3 qualifiche</t>
  </si>
  <si>
    <t>nel mod monitoraggio</t>
  </si>
  <si>
    <t>se però c'è personale non qualificato = 0</t>
  </si>
  <si>
    <t>% utilizzo cap. ricettiva</t>
  </si>
  <si>
    <t>inf 50%=0</t>
  </si>
  <si>
    <t>51-70%=1</t>
  </si>
  <si>
    <t>71-90%=2</t>
  </si>
  <si>
    <t>91-100%=3</t>
  </si>
  <si>
    <t>SCHEDA SFA e CSE  - contributo anno 2020</t>
  </si>
  <si>
    <t>A</t>
  </si>
  <si>
    <t xml:space="preserve">entrate correnti </t>
  </si>
  <si>
    <t xml:space="preserve">rette a carico dei comuni </t>
  </si>
  <si>
    <t xml:space="preserve">rette a carico degli utenti </t>
  </si>
  <si>
    <t xml:space="preserve">rendite patrimoniali </t>
  </si>
  <si>
    <t xml:space="preserve">altre entrate correnti </t>
  </si>
  <si>
    <t xml:space="preserve">totale entrate correnti </t>
  </si>
  <si>
    <t>B</t>
  </si>
  <si>
    <t xml:space="preserve">uscite correnti </t>
  </si>
  <si>
    <t xml:space="preserve">spese personale </t>
  </si>
  <si>
    <t>responsabile</t>
  </si>
  <si>
    <t xml:space="preserve">coordinatore </t>
  </si>
  <si>
    <t xml:space="preserve">personale socio educativo </t>
  </si>
  <si>
    <t xml:space="preserve">altro personale </t>
  </si>
  <si>
    <t xml:space="preserve">totale personale </t>
  </si>
  <si>
    <t xml:space="preserve">altre spese </t>
  </si>
  <si>
    <t>pasti</t>
  </si>
  <si>
    <t>lavanderia</t>
  </si>
  <si>
    <t>pulizia</t>
  </si>
  <si>
    <t xml:space="preserve">trasporto </t>
  </si>
  <si>
    <t xml:space="preserve">materiale di consumo </t>
  </si>
  <si>
    <t xml:space="preserve">piccole attrezzature </t>
  </si>
  <si>
    <t xml:space="preserve">altre spese generali </t>
  </si>
  <si>
    <t xml:space="preserve">totale altre spese </t>
  </si>
  <si>
    <t xml:space="preserve">totale generale </t>
  </si>
  <si>
    <t>A - B</t>
  </si>
  <si>
    <t>Contributo assegnato circolare 4 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</si>
</sst>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[$-410]dddd\ d\ mmmm\ yyyy"/>
    <numFmt numFmtId="183" formatCode="_-[$€-410]\ * #,##0.00_-;\-[$€-410]\ * #,##0.00_-;_-[$€-410]\ * &quot;-&quot;??_-;_-@_-"/>
    <numFmt numFmtId="184" formatCode="#,##0.00_ ;\-#,##0.00\ 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sz val="8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8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entury Gothic"/>
      <family val="2"/>
    </font>
    <font>
      <b/>
      <sz val="8"/>
      <color rgb="FFC00000"/>
      <name val="Century Gothic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60029125213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medium"/>
      <top style="medium"/>
      <bottom style="medium"/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6" tint="0.399949997663497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>
        <color indexed="63"/>
      </bottom>
    </border>
    <border>
      <left style="medium">
        <color theme="6" tint="-0.24993999302387238"/>
      </left>
      <right style="medium">
        <color theme="6" tint="-0.24993999302387238"/>
      </right>
      <top>
        <color indexed="63"/>
      </top>
      <bottom>
        <color indexed="63"/>
      </bottom>
    </border>
    <border>
      <left style="medium">
        <color theme="6" tint="-0.24993999302387238"/>
      </left>
      <right style="medium">
        <color theme="6" tint="-0.24993999302387238"/>
      </right>
      <top>
        <color indexed="63"/>
      </top>
      <bottom style="medium">
        <color theme="6" tint="-0.24993999302387238"/>
      </bottom>
    </border>
    <border>
      <left>
        <color rgb="FF000000"/>
      </left>
      <right>
        <color rgb="FF000000"/>
      </right>
      <top style="thin">
        <color rgb="FF75923C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75923C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/>
      <right/>
      <top/>
      <bottom style="medium"/>
    </border>
    <border>
      <left>
        <color indexed="8"/>
      </left>
      <right style="medium"/>
      <top>
        <color indexed="8"/>
      </top>
      <bottom style="medium"/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0" fontId="0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46" fillId="16" borderId="0" applyNumberFormat="0">
      <alignment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6" fillId="0" borderId="0" xfId="52" applyFont="1" applyFill="1" applyBorder="1" applyAlignment="1" applyProtection="1">
      <alignment/>
      <protection/>
    </xf>
    <xf numFmtId="0" fontId="63" fillId="33" borderId="0" xfId="47" applyFont="1" applyFill="1" applyBorder="1" applyAlignment="1" applyProtection="1">
      <alignment/>
      <protection/>
    </xf>
    <xf numFmtId="0" fontId="63" fillId="34" borderId="0" xfId="47" applyFont="1" applyFill="1" applyBorder="1" applyAlignment="1" applyProtection="1">
      <alignment/>
      <protection/>
    </xf>
    <xf numFmtId="0" fontId="64" fillId="24" borderId="10" xfId="0" applyFont="1" applyFill="1" applyBorder="1" applyAlignment="1" applyProtection="1">
      <alignment horizontal="right" vertical="center" wrapText="1"/>
      <protection/>
    </xf>
    <xf numFmtId="0" fontId="64" fillId="24" borderId="0" xfId="0" applyFont="1" applyFill="1" applyBorder="1" applyAlignment="1" applyProtection="1">
      <alignment horizontal="right" vertical="center" wrapText="1"/>
      <protection/>
    </xf>
    <xf numFmtId="0" fontId="64" fillId="24" borderId="0" xfId="0" applyFont="1" applyFill="1" applyBorder="1" applyAlignment="1" applyProtection="1">
      <alignment horizontal="left" vertical="center" wrapText="1"/>
      <protection/>
    </xf>
    <xf numFmtId="172" fontId="6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/>
      <protection locked="0"/>
    </xf>
    <xf numFmtId="0" fontId="64" fillId="24" borderId="0" xfId="0" applyFont="1" applyFill="1" applyAlignment="1" applyProtection="1">
      <alignment horizontal="center" vertical="center" wrapText="1"/>
      <protection/>
    </xf>
    <xf numFmtId="0" fontId="64" fillId="24" borderId="11" xfId="0" applyFont="1" applyFill="1" applyBorder="1" applyAlignment="1" applyProtection="1">
      <alignment horizontal="right" vertical="center" wrapText="1"/>
      <protection/>
    </xf>
    <xf numFmtId="0" fontId="64" fillId="24" borderId="12" xfId="0" applyFont="1" applyFill="1" applyBorder="1" applyAlignment="1" applyProtection="1">
      <alignment horizontal="right" vertical="center" wrapText="1"/>
      <protection/>
    </xf>
    <xf numFmtId="0" fontId="64" fillId="24" borderId="13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5" fillId="33" borderId="0" xfId="0" applyFont="1" applyFill="1" applyAlignment="1" applyProtection="1">
      <alignment/>
      <protection/>
    </xf>
    <xf numFmtId="4" fontId="6" fillId="3" borderId="14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 locked="0"/>
    </xf>
    <xf numFmtId="49" fontId="46" fillId="0" borderId="0" xfId="52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64" fillId="24" borderId="0" xfId="0" applyFont="1" applyFill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64" fillId="24" borderId="15" xfId="0" applyFont="1" applyFill="1" applyBorder="1" applyAlignment="1" applyProtection="1">
      <alignment vertical="center" wrapText="1"/>
      <protection/>
    </xf>
    <xf numFmtId="0" fontId="64" fillId="24" borderId="16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64" fillId="24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/>
      <protection locked="0"/>
    </xf>
    <xf numFmtId="4" fontId="6" fillId="0" borderId="18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 locked="0"/>
    </xf>
    <xf numFmtId="172" fontId="7" fillId="0" borderId="18" xfId="0" applyNumberFormat="1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NumberFormat="1" applyFont="1" applyAlignment="1" applyProtection="1">
      <alignment/>
      <protection/>
    </xf>
    <xf numFmtId="0" fontId="62" fillId="0" borderId="0" xfId="0" applyNumberFormat="1" applyFont="1" applyFill="1" applyAlignment="1" applyProtection="1">
      <alignment/>
      <protection/>
    </xf>
    <xf numFmtId="0" fontId="64" fillId="24" borderId="19" xfId="0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/>
      <protection locked="0"/>
    </xf>
    <xf numFmtId="0" fontId="68" fillId="2" borderId="20" xfId="15" applyFont="1" applyBorder="1" applyAlignment="1" applyProtection="1">
      <alignment/>
      <protection locked="0"/>
    </xf>
    <xf numFmtId="0" fontId="63" fillId="0" borderId="0" xfId="0" applyNumberFormat="1" applyFont="1" applyFill="1" applyAlignment="1" applyProtection="1">
      <alignment horizontal="center"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1" fillId="35" borderId="21" xfId="53" applyFont="1" applyFill="1" applyBorder="1" applyAlignment="1">
      <alignment horizontal="center"/>
      <protection/>
    </xf>
    <xf numFmtId="0" fontId="45" fillId="0" borderId="0" xfId="51">
      <alignment/>
      <protection/>
    </xf>
    <xf numFmtId="0" fontId="1" fillId="0" borderId="22" xfId="53" applyFont="1" applyFill="1" applyBorder="1" applyAlignment="1">
      <alignment/>
      <protection/>
    </xf>
    <xf numFmtId="0" fontId="64" fillId="24" borderId="23" xfId="48" applyFont="1" applyFill="1" applyBorder="1" applyAlignment="1" applyProtection="1">
      <alignment vertical="center" wrapText="1"/>
      <protection/>
    </xf>
    <xf numFmtId="0" fontId="69" fillId="0" borderId="0" xfId="48" applyFont="1" applyProtection="1">
      <alignment/>
      <protection/>
    </xf>
    <xf numFmtId="0" fontId="7" fillId="0" borderId="0" xfId="48" applyFont="1" applyProtection="1">
      <alignment/>
      <protection/>
    </xf>
    <xf numFmtId="49" fontId="7" fillId="0" borderId="0" xfId="48" applyNumberFormat="1" applyFont="1" applyProtection="1">
      <alignment/>
      <protection/>
    </xf>
    <xf numFmtId="0" fontId="63" fillId="0" borderId="0" xfId="48" applyFont="1" applyProtection="1">
      <alignment/>
      <protection/>
    </xf>
    <xf numFmtId="49" fontId="63" fillId="0" borderId="0" xfId="48" applyNumberFormat="1" applyFont="1" applyAlignment="1" applyProtection="1">
      <alignment horizontal="right"/>
      <protection/>
    </xf>
    <xf numFmtId="1" fontId="7" fillId="0" borderId="0" xfId="48" applyNumberFormat="1" applyFont="1" applyProtection="1">
      <alignment/>
      <protection/>
    </xf>
    <xf numFmtId="0" fontId="7" fillId="0" borderId="0" xfId="48" applyFont="1" applyAlignment="1" applyProtection="1">
      <alignment/>
      <protection/>
    </xf>
    <xf numFmtId="0" fontId="63" fillId="33" borderId="0" xfId="48" applyFont="1" applyFill="1" applyBorder="1" applyAlignment="1" applyProtection="1">
      <alignment/>
      <protection/>
    </xf>
    <xf numFmtId="0" fontId="64" fillId="24" borderId="24" xfId="48" applyFont="1" applyFill="1" applyBorder="1" applyAlignment="1" applyProtection="1">
      <alignment vertical="center" wrapText="1"/>
      <protection/>
    </xf>
    <xf numFmtId="0" fontId="69" fillId="33" borderId="0" xfId="48" applyFont="1" applyFill="1" applyProtection="1">
      <alignment/>
      <protection/>
    </xf>
    <xf numFmtId="0" fontId="64" fillId="24" borderId="25" xfId="48" applyFont="1" applyFill="1" applyBorder="1" applyAlignment="1" applyProtection="1">
      <alignment vertical="center" wrapText="1"/>
      <protection/>
    </xf>
    <xf numFmtId="0" fontId="4" fillId="0" borderId="20" xfId="48" applyFont="1" applyBorder="1" applyAlignment="1" applyProtection="1">
      <alignment horizontal="left"/>
      <protection/>
    </xf>
    <xf numFmtId="0" fontId="7" fillId="0" borderId="0" xfId="48" applyNumberFormat="1" applyFont="1" applyFill="1" applyBorder="1" applyAlignment="1" applyProtection="1">
      <alignment horizontal="left"/>
      <protection/>
    </xf>
    <xf numFmtId="49" fontId="7" fillId="33" borderId="0" xfId="48" applyNumberFormat="1" applyFont="1" applyFill="1" applyBorder="1" applyAlignment="1" applyProtection="1">
      <alignment horizontal="left"/>
      <protection/>
    </xf>
    <xf numFmtId="0" fontId="9" fillId="33" borderId="0" xfId="48" applyFont="1" applyFill="1" applyBorder="1" applyProtection="1">
      <alignment/>
      <protection/>
    </xf>
    <xf numFmtId="0" fontId="7" fillId="33" borderId="0" xfId="48" applyFont="1" applyFill="1" applyProtection="1">
      <alignment/>
      <protection/>
    </xf>
    <xf numFmtId="0" fontId="63" fillId="33" borderId="0" xfId="48" applyNumberFormat="1" applyFont="1" applyFill="1" applyAlignment="1" applyProtection="1">
      <alignment/>
      <protection/>
    </xf>
    <xf numFmtId="0" fontId="65" fillId="0" borderId="0" xfId="48" applyFont="1" applyProtection="1">
      <alignment/>
      <protection/>
    </xf>
    <xf numFmtId="0" fontId="0" fillId="0" borderId="0" xfId="48" applyFont="1" applyFill="1" applyBorder="1" applyProtection="1">
      <alignment/>
      <protection/>
    </xf>
    <xf numFmtId="0" fontId="7" fillId="0" borderId="0" xfId="48" applyFont="1" applyFill="1" applyBorder="1" applyProtection="1">
      <alignment/>
      <protection/>
    </xf>
    <xf numFmtId="0" fontId="7" fillId="0" borderId="0" xfId="48" applyFont="1" applyAlignment="1" applyProtection="1">
      <alignment horizontal="left"/>
      <protection/>
    </xf>
    <xf numFmtId="0" fontId="46" fillId="0" borderId="0" xfId="48" applyFont="1" applyAlignment="1" applyProtection="1">
      <alignment horizontal="left"/>
      <protection/>
    </xf>
    <xf numFmtId="0" fontId="1" fillId="0" borderId="22" xfId="54" applyFont="1" applyFill="1" applyBorder="1" applyAlignment="1">
      <alignment/>
      <protection/>
    </xf>
    <xf numFmtId="0" fontId="1" fillId="0" borderId="22" xfId="54" applyFont="1" applyFill="1" applyBorder="1" applyAlignment="1">
      <alignment horizontal="right"/>
      <protection/>
    </xf>
    <xf numFmtId="0" fontId="69" fillId="33" borderId="0" xfId="51" applyFont="1" applyFill="1" applyProtection="1">
      <alignment/>
      <protection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49" fontId="72" fillId="36" borderId="26" xfId="0" applyNumberFormat="1" applyFont="1" applyFill="1" applyBorder="1" applyAlignment="1" applyProtection="1">
      <alignment vertical="top" wrapText="1"/>
      <protection locked="0"/>
    </xf>
    <xf numFmtId="49" fontId="72" fillId="36" borderId="0" xfId="0" applyNumberFormat="1" applyFont="1" applyFill="1" applyBorder="1" applyAlignment="1" applyProtection="1">
      <alignment vertical="top" wrapText="1"/>
      <protection locked="0"/>
    </xf>
    <xf numFmtId="49" fontId="72" fillId="36" borderId="27" xfId="0" applyNumberFormat="1" applyFont="1" applyFill="1" applyBorder="1" applyAlignment="1" applyProtection="1">
      <alignment vertical="top" wrapText="1"/>
      <protection locked="0"/>
    </xf>
    <xf numFmtId="0" fontId="73" fillId="0" borderId="0" xfId="51" applyFont="1" applyProtection="1">
      <alignment/>
      <protection/>
    </xf>
    <xf numFmtId="0" fontId="0" fillId="0" borderId="0" xfId="0" applyAlignment="1" applyProtection="1">
      <alignment horizontal="left"/>
      <protection locked="0"/>
    </xf>
    <xf numFmtId="184" fontId="4" fillId="0" borderId="20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49" fontId="7" fillId="0" borderId="0" xfId="0" applyNumberFormat="1" applyFont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37" borderId="28" xfId="0" applyFont="1" applyFill="1" applyBorder="1" applyAlignment="1">
      <alignment/>
    </xf>
    <xf numFmtId="0" fontId="12" fillId="37" borderId="29" xfId="0" applyFont="1" applyFill="1" applyBorder="1" applyAlignment="1">
      <alignment/>
    </xf>
    <xf numFmtId="0" fontId="12" fillId="38" borderId="30" xfId="0" applyFont="1" applyFill="1" applyBorder="1" applyAlignment="1">
      <alignment/>
    </xf>
    <xf numFmtId="0" fontId="12" fillId="38" borderId="31" xfId="0" applyFont="1" applyFill="1" applyBorder="1" applyAlignment="1">
      <alignment/>
    </xf>
    <xf numFmtId="0" fontId="0" fillId="38" borderId="31" xfId="0" applyFill="1" applyBorder="1" applyAlignment="1">
      <alignment/>
    </xf>
    <xf numFmtId="0" fontId="12" fillId="38" borderId="28" xfId="0" applyFont="1" applyFill="1" applyBorder="1" applyAlignment="1">
      <alignment/>
    </xf>
    <xf numFmtId="0" fontId="12" fillId="39" borderId="28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39" borderId="33" xfId="0" applyFont="1" applyFill="1" applyBorder="1" applyAlignment="1">
      <alignment/>
    </xf>
    <xf numFmtId="0" fontId="13" fillId="39" borderId="28" xfId="0" applyFont="1" applyFill="1" applyBorder="1" applyAlignment="1">
      <alignment/>
    </xf>
    <xf numFmtId="0" fontId="12" fillId="40" borderId="30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13" fillId="40" borderId="31" xfId="0" applyFont="1" applyFill="1" applyBorder="1" applyAlignment="1">
      <alignment/>
    </xf>
    <xf numFmtId="0" fontId="12" fillId="40" borderId="34" xfId="0" applyFont="1" applyFill="1" applyBorder="1" applyAlignment="1">
      <alignment/>
    </xf>
    <xf numFmtId="0" fontId="12" fillId="40" borderId="28" xfId="0" applyFont="1" applyFill="1" applyBorder="1" applyAlignment="1">
      <alignment/>
    </xf>
    <xf numFmtId="0" fontId="0" fillId="38" borderId="29" xfId="0" applyFill="1" applyBorder="1" applyAlignment="1">
      <alignment/>
    </xf>
    <xf numFmtId="0" fontId="0" fillId="39" borderId="28" xfId="0" applyFill="1" applyBorder="1" applyAlignment="1">
      <alignment/>
    </xf>
    <xf numFmtId="0" fontId="0" fillId="41" borderId="33" xfId="0" applyFill="1" applyBorder="1" applyAlignment="1">
      <alignment/>
    </xf>
    <xf numFmtId="0" fontId="12" fillId="40" borderId="33" xfId="0" applyFont="1" applyFill="1" applyBorder="1" applyAlignment="1">
      <alignment/>
    </xf>
    <xf numFmtId="0" fontId="13" fillId="38" borderId="34" xfId="0" applyFont="1" applyFill="1" applyBorder="1" applyAlignment="1">
      <alignment/>
    </xf>
    <xf numFmtId="0" fontId="13" fillId="37" borderId="35" xfId="0" applyFont="1" applyFill="1" applyBorder="1" applyAlignment="1">
      <alignment/>
    </xf>
    <xf numFmtId="0" fontId="13" fillId="37" borderId="36" xfId="0" applyFont="1" applyFill="1" applyBorder="1" applyAlignment="1">
      <alignment/>
    </xf>
    <xf numFmtId="0" fontId="13" fillId="38" borderId="30" xfId="0" applyFont="1" applyFill="1" applyBorder="1" applyAlignment="1">
      <alignment/>
    </xf>
    <xf numFmtId="0" fontId="13" fillId="38" borderId="34" xfId="0" applyFont="1" applyFill="1" applyBorder="1" applyAlignment="1">
      <alignment horizontal="center"/>
    </xf>
    <xf numFmtId="0" fontId="13" fillId="38" borderId="31" xfId="0" applyFont="1" applyFill="1" applyBorder="1" applyAlignment="1">
      <alignment/>
    </xf>
    <xf numFmtId="0" fontId="13" fillId="38" borderId="35" xfId="0" applyFont="1" applyFill="1" applyBorder="1" applyAlignment="1">
      <alignment/>
    </xf>
    <xf numFmtId="0" fontId="12" fillId="39" borderId="35" xfId="0" applyFont="1" applyFill="1" applyBorder="1" applyAlignment="1">
      <alignment/>
    </xf>
    <xf numFmtId="0" fontId="13" fillId="39" borderId="33" xfId="0" applyFont="1" applyFill="1" applyBorder="1" applyAlignment="1">
      <alignment/>
    </xf>
    <xf numFmtId="0" fontId="13" fillId="39" borderId="32" xfId="0" applyFont="1" applyFill="1" applyBorder="1" applyAlignment="1">
      <alignment/>
    </xf>
    <xf numFmtId="0" fontId="13" fillId="39" borderId="29" xfId="0" applyFont="1" applyFill="1" applyBorder="1" applyAlignment="1">
      <alignment/>
    </xf>
    <xf numFmtId="0" fontId="13" fillId="39" borderId="35" xfId="0" applyFont="1" applyFill="1" applyBorder="1" applyAlignment="1">
      <alignment/>
    </xf>
    <xf numFmtId="0" fontId="13" fillId="40" borderId="36" xfId="0" applyFont="1" applyFill="1" applyBorder="1" applyAlignment="1">
      <alignment/>
    </xf>
    <xf numFmtId="0" fontId="13" fillId="40" borderId="28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40" borderId="35" xfId="0" applyFont="1" applyFill="1" applyBorder="1" applyAlignment="1">
      <alignment/>
    </xf>
    <xf numFmtId="0" fontId="13" fillId="38" borderId="33" xfId="0" applyFont="1" applyFill="1" applyBorder="1" applyAlignment="1">
      <alignment horizontal="center"/>
    </xf>
    <xf numFmtId="0" fontId="13" fillId="38" borderId="28" xfId="0" applyFont="1" applyFill="1" applyBorder="1" applyAlignment="1">
      <alignment horizontal="center"/>
    </xf>
    <xf numFmtId="0" fontId="13" fillId="38" borderId="29" xfId="0" applyFont="1" applyFill="1" applyBorder="1" applyAlignment="1">
      <alignment horizontal="center"/>
    </xf>
    <xf numFmtId="0" fontId="13" fillId="38" borderId="36" xfId="0" applyFont="1" applyFill="1" applyBorder="1" applyAlignment="1">
      <alignment/>
    </xf>
    <xf numFmtId="0" fontId="0" fillId="41" borderId="37" xfId="0" applyFont="1" applyFill="1" applyBorder="1" applyAlignment="1">
      <alignment/>
    </xf>
    <xf numFmtId="0" fontId="13" fillId="40" borderId="37" xfId="0" applyFont="1" applyFill="1" applyBorder="1" applyAlignment="1">
      <alignment/>
    </xf>
    <xf numFmtId="0" fontId="13" fillId="38" borderId="28" xfId="0" applyFont="1" applyFill="1" applyBorder="1" applyAlignment="1">
      <alignment/>
    </xf>
    <xf numFmtId="0" fontId="13" fillId="0" borderId="0" xfId="0" applyFont="1" applyAlignment="1">
      <alignment/>
    </xf>
    <xf numFmtId="0" fontId="13" fillId="38" borderId="38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3" fillId="38" borderId="40" xfId="0" applyFont="1" applyFill="1" applyBorder="1" applyAlignment="1">
      <alignment/>
    </xf>
    <xf numFmtId="0" fontId="13" fillId="38" borderId="41" xfId="0" applyFont="1" applyFill="1" applyBorder="1" applyAlignment="1">
      <alignment/>
    </xf>
    <xf numFmtId="0" fontId="13" fillId="39" borderId="41" xfId="0" applyFont="1" applyFill="1" applyBorder="1" applyAlignment="1">
      <alignment/>
    </xf>
    <xf numFmtId="0" fontId="12" fillId="39" borderId="42" xfId="0" applyFont="1" applyFill="1" applyBorder="1" applyAlignment="1">
      <alignment/>
    </xf>
    <xf numFmtId="0" fontId="13" fillId="39" borderId="40" xfId="0" applyFont="1" applyFill="1" applyBorder="1" applyAlignment="1">
      <alignment/>
    </xf>
    <xf numFmtId="0" fontId="13" fillId="39" borderId="38" xfId="0" applyFont="1" applyFill="1" applyBorder="1" applyAlignment="1">
      <alignment/>
    </xf>
    <xf numFmtId="0" fontId="13" fillId="39" borderId="42" xfId="0" applyFont="1" applyFill="1" applyBorder="1" applyAlignment="1">
      <alignment/>
    </xf>
    <xf numFmtId="0" fontId="13" fillId="40" borderId="38" xfId="0" applyFont="1" applyFill="1" applyBorder="1" applyAlignment="1">
      <alignment/>
    </xf>
    <xf numFmtId="0" fontId="13" fillId="40" borderId="41" xfId="0" applyFont="1" applyFill="1" applyBorder="1" applyAlignment="1">
      <alignment/>
    </xf>
    <xf numFmtId="0" fontId="13" fillId="40" borderId="40" xfId="0" applyFont="1" applyFill="1" applyBorder="1" applyAlignment="1">
      <alignment/>
    </xf>
    <xf numFmtId="0" fontId="13" fillId="38" borderId="42" xfId="0" applyFont="1" applyFill="1" applyBorder="1" applyAlignment="1">
      <alignment horizontal="center"/>
    </xf>
    <xf numFmtId="0" fontId="13" fillId="38" borderId="41" xfId="0" applyFont="1" applyFill="1" applyBorder="1" applyAlignment="1">
      <alignment horizontal="center"/>
    </xf>
    <xf numFmtId="0" fontId="13" fillId="38" borderId="38" xfId="0" applyFont="1" applyFill="1" applyBorder="1" applyAlignment="1">
      <alignment horizontal="center"/>
    </xf>
    <xf numFmtId="0" fontId="13" fillId="41" borderId="42" xfId="0" applyFont="1" applyFill="1" applyBorder="1" applyAlignment="1">
      <alignment/>
    </xf>
    <xf numFmtId="0" fontId="12" fillId="40" borderId="42" xfId="0" applyFont="1" applyFill="1" applyBorder="1" applyAlignment="1">
      <alignment/>
    </xf>
    <xf numFmtId="0" fontId="12" fillId="38" borderId="41" xfId="0" applyFont="1" applyFill="1" applyBorder="1" applyAlignment="1">
      <alignment/>
    </xf>
    <xf numFmtId="0" fontId="12" fillId="40" borderId="41" xfId="0" applyFont="1" applyFill="1" applyBorder="1" applyAlignment="1">
      <alignment/>
    </xf>
    <xf numFmtId="0" fontId="12" fillId="42" borderId="29" xfId="0" applyFont="1" applyFill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8" xfId="0" applyFont="1" applyFill="1" applyBorder="1" applyAlignment="1" applyProtection="1">
      <alignment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35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/>
      <protection locked="0"/>
    </xf>
    <xf numFmtId="2" fontId="12" fillId="0" borderId="39" xfId="0" applyNumberFormat="1" applyFont="1" applyBorder="1" applyAlignment="1">
      <alignment/>
    </xf>
    <xf numFmtId="2" fontId="12" fillId="0" borderId="39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39" xfId="0" applyFont="1" applyFill="1" applyBorder="1" applyAlignment="1">
      <alignment horizontal="center"/>
    </xf>
    <xf numFmtId="4" fontId="12" fillId="42" borderId="35" xfId="0" applyNumberFormat="1" applyFont="1" applyFill="1" applyBorder="1" applyAlignment="1" applyProtection="1">
      <alignment/>
      <protection locked="0"/>
    </xf>
    <xf numFmtId="4" fontId="12" fillId="0" borderId="35" xfId="0" applyNumberFormat="1" applyFont="1" applyBorder="1" applyAlignment="1" applyProtection="1">
      <alignment/>
      <protection locked="0"/>
    </xf>
    <xf numFmtId="4" fontId="12" fillId="0" borderId="28" xfId="0" applyNumberFormat="1" applyFont="1" applyBorder="1" applyAlignment="1" applyProtection="1">
      <alignment/>
      <protection locked="0"/>
    </xf>
    <xf numFmtId="171" fontId="12" fillId="0" borderId="39" xfId="44" applyFont="1" applyBorder="1" applyAlignment="1">
      <alignment/>
    </xf>
    <xf numFmtId="171" fontId="12" fillId="43" borderId="34" xfId="0" applyNumberFormat="1" applyFont="1" applyFill="1" applyBorder="1" applyAlignment="1">
      <alignment/>
    </xf>
    <xf numFmtId="0" fontId="12" fillId="42" borderId="39" xfId="0" applyFont="1" applyFill="1" applyBorder="1" applyAlignment="1" applyProtection="1">
      <alignment/>
      <protection locked="0"/>
    </xf>
    <xf numFmtId="0" fontId="12" fillId="40" borderId="39" xfId="0" applyFont="1" applyFill="1" applyBorder="1" applyAlignment="1" applyProtection="1">
      <alignment/>
      <protection locked="0"/>
    </xf>
    <xf numFmtId="0" fontId="12" fillId="40" borderId="31" xfId="0" applyFont="1" applyFill="1" applyBorder="1" applyAlignment="1" applyProtection="1">
      <alignment horizontal="center"/>
      <protection locked="0"/>
    </xf>
    <xf numFmtId="0" fontId="12" fillId="40" borderId="39" xfId="0" applyFont="1" applyFill="1" applyBorder="1" applyAlignment="1" applyProtection="1">
      <alignment horizontal="center"/>
      <protection locked="0"/>
    </xf>
    <xf numFmtId="0" fontId="3" fillId="40" borderId="31" xfId="0" applyFont="1" applyFill="1" applyBorder="1" applyAlignment="1" applyProtection="1">
      <alignment/>
      <protection locked="0"/>
    </xf>
    <xf numFmtId="0" fontId="12" fillId="40" borderId="34" xfId="0" applyFont="1" applyFill="1" applyBorder="1" applyAlignment="1" applyProtection="1">
      <alignment horizontal="center"/>
      <protection locked="0"/>
    </xf>
    <xf numFmtId="0" fontId="12" fillId="40" borderId="34" xfId="0" applyFont="1" applyFill="1" applyBorder="1" applyAlignment="1" applyProtection="1">
      <alignment/>
      <protection locked="0"/>
    </xf>
    <xf numFmtId="0" fontId="12" fillId="40" borderId="31" xfId="0" applyFont="1" applyFill="1" applyBorder="1" applyAlignment="1" applyProtection="1">
      <alignment/>
      <protection locked="0"/>
    </xf>
    <xf numFmtId="2" fontId="12" fillId="40" borderId="39" xfId="0" applyNumberFormat="1" applyFont="1" applyFill="1" applyBorder="1" applyAlignment="1">
      <alignment/>
    </xf>
    <xf numFmtId="0" fontId="12" fillId="40" borderId="30" xfId="0" applyFont="1" applyFill="1" applyBorder="1" applyAlignment="1" applyProtection="1">
      <alignment horizontal="center"/>
      <protection locked="0"/>
    </xf>
    <xf numFmtId="0" fontId="12" fillId="40" borderId="39" xfId="0" applyFont="1" applyFill="1" applyBorder="1" applyAlignment="1">
      <alignment horizontal="center"/>
    </xf>
    <xf numFmtId="4" fontId="12" fillId="40" borderId="39" xfId="0" applyNumberFormat="1" applyFont="1" applyFill="1" applyBorder="1" applyAlignment="1" applyProtection="1">
      <alignment/>
      <protection locked="0"/>
    </xf>
    <xf numFmtId="4" fontId="12" fillId="40" borderId="39" xfId="0" applyNumberFormat="1" applyFont="1" applyFill="1" applyBorder="1" applyAlignment="1" applyProtection="1">
      <alignment/>
      <protection locked="0"/>
    </xf>
    <xf numFmtId="171" fontId="12" fillId="40" borderId="39" xfId="44" applyFont="1" applyFill="1" applyBorder="1" applyAlignment="1">
      <alignment/>
    </xf>
    <xf numFmtId="171" fontId="12" fillId="40" borderId="3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15" fillId="0" borderId="0" xfId="0" applyFont="1" applyAlignment="1">
      <alignment/>
    </xf>
    <xf numFmtId="0" fontId="0" fillId="41" borderId="0" xfId="0" applyFill="1" applyAlignment="1">
      <alignment/>
    </xf>
    <xf numFmtId="0" fontId="16" fillId="0" borderId="0" xfId="0" applyFont="1" applyAlignment="1">
      <alignment/>
    </xf>
    <xf numFmtId="0" fontId="0" fillId="39" borderId="0" xfId="0" applyFill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10" fillId="0" borderId="39" xfId="0" applyFont="1" applyBorder="1" applyAlignment="1">
      <alignment/>
    </xf>
    <xf numFmtId="0" fontId="0" fillId="0" borderId="28" xfId="0" applyFont="1" applyBorder="1" applyAlignment="1">
      <alignment/>
    </xf>
    <xf numFmtId="49" fontId="72" fillId="44" borderId="43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4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5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6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0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7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8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49" xfId="0" applyNumberFormat="1" applyFont="1" applyFill="1" applyBorder="1" applyAlignment="1" applyProtection="1">
      <alignment horizontal="center" vertical="top" wrapText="1"/>
      <protection locked="0"/>
    </xf>
    <xf numFmtId="49" fontId="72" fillId="44" borderId="50" xfId="0" applyNumberFormat="1" applyFont="1" applyFill="1" applyBorder="1" applyAlignment="1" applyProtection="1">
      <alignment horizontal="center" vertical="top" wrapText="1"/>
      <protection locked="0"/>
    </xf>
    <xf numFmtId="0" fontId="64" fillId="24" borderId="51" xfId="0" applyFont="1" applyFill="1" applyBorder="1" applyAlignment="1" applyProtection="1">
      <alignment horizontal="center" vertical="center" wrapText="1"/>
      <protection/>
    </xf>
    <xf numFmtId="0" fontId="64" fillId="24" borderId="17" xfId="0" applyFont="1" applyFill="1" applyBorder="1" applyAlignment="1" applyProtection="1">
      <alignment horizontal="center" vertical="center" wrapText="1"/>
      <protection/>
    </xf>
    <xf numFmtId="0" fontId="64" fillId="24" borderId="16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right" vertical="center" wrapText="1"/>
      <protection/>
    </xf>
    <xf numFmtId="0" fontId="74" fillId="0" borderId="49" xfId="0" applyFont="1" applyBorder="1" applyAlignment="1" applyProtection="1">
      <alignment horizontal="right" vertical="center" wrapText="1"/>
      <protection/>
    </xf>
    <xf numFmtId="0" fontId="64" fillId="24" borderId="15" xfId="0" applyFont="1" applyFill="1" applyBorder="1" applyAlignment="1" applyProtection="1">
      <alignment horizontal="center" vertical="center" wrapText="1"/>
      <protection/>
    </xf>
    <xf numFmtId="0" fontId="64" fillId="24" borderId="52" xfId="0" applyFont="1" applyFill="1" applyBorder="1" applyAlignment="1" applyProtection="1">
      <alignment horizontal="center" vertical="center" wrapText="1"/>
      <protection/>
    </xf>
    <xf numFmtId="0" fontId="64" fillId="24" borderId="53" xfId="0" applyFont="1" applyFill="1" applyBorder="1" applyAlignment="1" applyProtection="1">
      <alignment horizontal="center" vertical="center" wrapText="1"/>
      <protection/>
    </xf>
    <xf numFmtId="0" fontId="0" fillId="39" borderId="28" xfId="0" applyFill="1" applyBorder="1" applyAlignment="1">
      <alignment horizontal="center" wrapText="1"/>
    </xf>
    <xf numFmtId="0" fontId="0" fillId="39" borderId="35" xfId="0" applyFill="1" applyBorder="1" applyAlignment="1">
      <alignment horizontal="center" wrapText="1"/>
    </xf>
    <xf numFmtId="0" fontId="0" fillId="39" borderId="41" xfId="0" applyFill="1" applyBorder="1" applyAlignment="1">
      <alignment horizontal="center" wrapText="1"/>
    </xf>
    <xf numFmtId="0" fontId="14" fillId="39" borderId="35" xfId="0" applyFont="1" applyFill="1" applyBorder="1" applyAlignment="1">
      <alignment wrapText="1"/>
    </xf>
    <xf numFmtId="0" fontId="14" fillId="0" borderId="41" xfId="0" applyFont="1" applyBorder="1" applyAlignment="1">
      <alignment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rmale 2" xfId="48"/>
    <cellStyle name="Normale 2 2" xfId="49"/>
    <cellStyle name="Normale 2 3" xfId="50"/>
    <cellStyle name="Normale 3" xfId="51"/>
    <cellStyle name="Normale_Enti_gestori" xfId="52"/>
    <cellStyle name="Normale_Foglio1" xfId="53"/>
    <cellStyle name="Normale_Foglio1_1" xfId="54"/>
    <cellStyle name="Nota" xfId="55"/>
    <cellStyle name="Output" xfId="56"/>
    <cellStyle name="Percent" xfId="57"/>
    <cellStyle name="Stile 1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dxfs count="16"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381000</xdr:colOff>
      <xdr:row>40</xdr:row>
      <xdr:rowOff>9525</xdr:rowOff>
    </xdr:to>
    <xdr:pic>
      <xdr:nvPicPr>
        <xdr:cNvPr id="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695950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estim\Downloads\Strumenti%20e%20doc%20sistemata\AFFIDI_consuntivo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Spesa%20Sociale\Strumenti_2012\spesasociale_gestione_sing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estim\Downloads\Home\Documents\Office\DG%20Famiglia%20-%20Regione%20Lombardia\Spesa%20Sociale\Strumenti_2012\spesasociale_gestione_sing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estim\Downloads\SERVIZI_DOMICILIARI_consuntivo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Allegati%205\Allegato_5_cns_2012\allegato_5_cns_2012_Busto_Arsiz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estim\Downloads\AFFIDI_consuntiv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I2" t="str">
            <v>SI</v>
          </cell>
          <cell r="J2" t="str">
            <v>Maschio</v>
          </cell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I3" t="str">
            <v>NO</v>
          </cell>
          <cell r="J3" t="str">
            <v>Femmina</v>
          </cell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Kuwait</v>
          </cell>
        </row>
        <row r="96">
          <cell r="K96" t="str">
            <v>Laos</v>
          </cell>
        </row>
        <row r="97">
          <cell r="K97" t="str">
            <v>Lesotho</v>
          </cell>
        </row>
        <row r="98">
          <cell r="K98" t="str">
            <v>Lettonia</v>
          </cell>
        </row>
        <row r="99">
          <cell r="K99" t="str">
            <v>Libano</v>
          </cell>
        </row>
        <row r="100">
          <cell r="K100" t="str">
            <v>Liberia</v>
          </cell>
        </row>
        <row r="101">
          <cell r="K101" t="str">
            <v>Libia</v>
          </cell>
        </row>
        <row r="102">
          <cell r="K102" t="str">
            <v>Liechtenstein</v>
          </cell>
        </row>
        <row r="103">
          <cell r="K103" t="str">
            <v>Lituania</v>
          </cell>
        </row>
        <row r="104">
          <cell r="K104" t="str">
            <v>Lussemburgo</v>
          </cell>
        </row>
        <row r="105">
          <cell r="K105" t="str">
            <v>Macedonia</v>
          </cell>
        </row>
        <row r="106">
          <cell r="K106" t="str">
            <v>Madagascar</v>
          </cell>
        </row>
        <row r="107">
          <cell r="K107" t="str">
            <v>Malawi</v>
          </cell>
        </row>
        <row r="108">
          <cell r="K108" t="str">
            <v>Malaysia</v>
          </cell>
        </row>
        <row r="109">
          <cell r="K109" t="str">
            <v>Maldive</v>
          </cell>
        </row>
        <row r="110">
          <cell r="K110" t="str">
            <v>Mali</v>
          </cell>
        </row>
        <row r="111">
          <cell r="K111" t="str">
            <v>Malta</v>
          </cell>
        </row>
        <row r="112">
          <cell r="K112" t="str">
            <v>Marocco</v>
          </cell>
        </row>
        <row r="113">
          <cell r="K113" t="str">
            <v>Marshall</v>
          </cell>
        </row>
        <row r="114">
          <cell r="K114" t="str">
            <v>Mauritania</v>
          </cell>
        </row>
        <row r="115">
          <cell r="K115" t="str">
            <v>Mauritius</v>
          </cell>
        </row>
        <row r="116">
          <cell r="K116" t="str">
            <v>Messico</v>
          </cell>
        </row>
        <row r="117">
          <cell r="K117" t="str">
            <v>Micronesia</v>
          </cell>
        </row>
        <row r="118">
          <cell r="K118" t="str">
            <v>Moldavia</v>
          </cell>
        </row>
        <row r="119">
          <cell r="K119" t="str">
            <v>Monaco</v>
          </cell>
        </row>
        <row r="120">
          <cell r="K120" t="str">
            <v>Mongolia</v>
          </cell>
        </row>
        <row r="121">
          <cell r="K121" t="str">
            <v>Mozambico</v>
          </cell>
        </row>
        <row r="122">
          <cell r="K122" t="str">
            <v>Namibia</v>
          </cell>
        </row>
        <row r="123">
          <cell r="K123" t="str">
            <v>Nauru</v>
          </cell>
        </row>
        <row r="124">
          <cell r="K124" t="str">
            <v>Nepal</v>
          </cell>
        </row>
        <row r="125">
          <cell r="K125" t="str">
            <v>Nicaragua</v>
          </cell>
        </row>
        <row r="126">
          <cell r="K126" t="str">
            <v>Niger</v>
          </cell>
        </row>
        <row r="127">
          <cell r="K127" t="str">
            <v>Nigeria</v>
          </cell>
        </row>
        <row r="128">
          <cell r="K128" t="str">
            <v>Norvegia</v>
          </cell>
        </row>
        <row r="129">
          <cell r="K129" t="str">
            <v>Nuova Zelanda</v>
          </cell>
        </row>
        <row r="130">
          <cell r="K130" t="str">
            <v>Olanda</v>
          </cell>
        </row>
        <row r="131">
          <cell r="K131" t="str">
            <v>Oman</v>
          </cell>
        </row>
        <row r="132">
          <cell r="K132" t="str">
            <v>Pakistan</v>
          </cell>
        </row>
        <row r="133">
          <cell r="K133" t="str">
            <v>Palau</v>
          </cell>
        </row>
        <row r="134">
          <cell r="K134" t="str">
            <v>Panama</v>
          </cell>
        </row>
        <row r="135">
          <cell r="K135" t="str">
            <v>Papua-Nuova Guinea</v>
          </cell>
        </row>
        <row r="136">
          <cell r="K136" t="str">
            <v>Paraguay</v>
          </cell>
        </row>
        <row r="137">
          <cell r="K137" t="str">
            <v>Perù</v>
          </cell>
        </row>
        <row r="138">
          <cell r="K138" t="str">
            <v>Polonia</v>
          </cell>
        </row>
        <row r="139">
          <cell r="K139" t="str">
            <v>Portogallo</v>
          </cell>
        </row>
        <row r="140">
          <cell r="K140" t="str">
            <v>Qatar</v>
          </cell>
        </row>
        <row r="141">
          <cell r="K141" t="str">
            <v>Repubblica Ceca</v>
          </cell>
        </row>
        <row r="142">
          <cell r="K142" t="str">
            <v>Repubblica Centrafricana</v>
          </cell>
        </row>
        <row r="143">
          <cell r="K143" t="str">
            <v>Repubblica Democratica del Congo</v>
          </cell>
        </row>
        <row r="144">
          <cell r="K144" t="str">
            <v>Repubblica Dominicana</v>
          </cell>
        </row>
        <row r="145">
          <cell r="K145" t="str">
            <v>Romania</v>
          </cell>
        </row>
        <row r="146">
          <cell r="K146" t="str">
            <v>Ruanda</v>
          </cell>
        </row>
        <row r="147">
          <cell r="K147" t="str">
            <v>Russia</v>
          </cell>
        </row>
        <row r="148">
          <cell r="K148" t="str">
            <v>Salomone</v>
          </cell>
        </row>
        <row r="149">
          <cell r="K149" t="str">
            <v>Samoa Occidentali</v>
          </cell>
        </row>
        <row r="150">
          <cell r="K150" t="str">
            <v>San Marino</v>
          </cell>
        </row>
        <row r="151">
          <cell r="K151" t="str">
            <v>Sao Tomé e Principe</v>
          </cell>
        </row>
        <row r="152">
          <cell r="K152" t="str">
            <v>Senegal</v>
          </cell>
        </row>
        <row r="153">
          <cell r="K153" t="str">
            <v>Seychelles</v>
          </cell>
        </row>
        <row r="154">
          <cell r="K154" t="str">
            <v>Sierra Leone</v>
          </cell>
        </row>
        <row r="155">
          <cell r="K155" t="str">
            <v>Singapore</v>
          </cell>
        </row>
        <row r="156">
          <cell r="K156" t="str">
            <v>Siria</v>
          </cell>
        </row>
        <row r="157">
          <cell r="K157" t="str">
            <v>Slovacchia</v>
          </cell>
        </row>
        <row r="158">
          <cell r="K158" t="str">
            <v>Slovenia</v>
          </cell>
        </row>
        <row r="159">
          <cell r="K159" t="str">
            <v>Somalia</v>
          </cell>
        </row>
        <row r="160">
          <cell r="K160" t="str">
            <v>Spagna</v>
          </cell>
        </row>
        <row r="161">
          <cell r="K161" t="str">
            <v>Sri Lanka</v>
          </cell>
        </row>
        <row r="162">
          <cell r="K162" t="str">
            <v>St.Kitts e Nevis</v>
          </cell>
        </row>
        <row r="163">
          <cell r="K163" t="str">
            <v>St.Lucia</v>
          </cell>
        </row>
        <row r="164">
          <cell r="K164" t="str">
            <v>St.Vincent e Grenadine</v>
          </cell>
        </row>
        <row r="165">
          <cell r="K165" t="str">
            <v>Sudafrica</v>
          </cell>
        </row>
        <row r="166">
          <cell r="K166" t="str">
            <v>Sudan</v>
          </cell>
        </row>
        <row r="167">
          <cell r="K167" t="str">
            <v>Suriname</v>
          </cell>
        </row>
        <row r="168">
          <cell r="K168" t="str">
            <v>Svezia</v>
          </cell>
        </row>
        <row r="169">
          <cell r="K169" t="str">
            <v>Svizzera</v>
          </cell>
        </row>
        <row r="170">
          <cell r="K170" t="str">
            <v>Swaziland</v>
          </cell>
        </row>
        <row r="171">
          <cell r="K171" t="str">
            <v>Tagikistan</v>
          </cell>
        </row>
        <row r="172">
          <cell r="K172" t="str">
            <v>Taiwan</v>
          </cell>
        </row>
        <row r="173">
          <cell r="K173" t="str">
            <v>Tanzania</v>
          </cell>
        </row>
        <row r="174">
          <cell r="K174" t="str">
            <v>Thailandia</v>
          </cell>
        </row>
        <row r="175">
          <cell r="K175" t="str">
            <v>Togo</v>
          </cell>
        </row>
        <row r="176">
          <cell r="K176" t="str">
            <v>Tonga</v>
          </cell>
        </row>
        <row r="177">
          <cell r="K177" t="str">
            <v>Trinidad e Tobago</v>
          </cell>
        </row>
        <row r="178">
          <cell r="K178" t="str">
            <v>Tunisia</v>
          </cell>
        </row>
        <row r="179">
          <cell r="K179" t="str">
            <v>Turchia</v>
          </cell>
        </row>
        <row r="180">
          <cell r="K180" t="str">
            <v>Turkmenistan</v>
          </cell>
        </row>
        <row r="181">
          <cell r="K181" t="str">
            <v>Tuvalu</v>
          </cell>
        </row>
        <row r="182">
          <cell r="K182" t="str">
            <v>Ucraina</v>
          </cell>
        </row>
        <row r="183">
          <cell r="K183" t="str">
            <v>Uganda</v>
          </cell>
        </row>
        <row r="184">
          <cell r="K184" t="str">
            <v>Ungheria</v>
          </cell>
        </row>
        <row r="185">
          <cell r="K185" t="str">
            <v>Uruguay</v>
          </cell>
        </row>
        <row r="186">
          <cell r="K186" t="str">
            <v>USA</v>
          </cell>
        </row>
        <row r="187">
          <cell r="K187" t="str">
            <v>Uzbekistan</v>
          </cell>
        </row>
        <row r="188">
          <cell r="K188" t="str">
            <v>Vanuatu</v>
          </cell>
        </row>
        <row r="189">
          <cell r="K189" t="str">
            <v>Venezuela</v>
          </cell>
        </row>
        <row r="190">
          <cell r="K190" t="str">
            <v>Vietnam</v>
          </cell>
        </row>
        <row r="191">
          <cell r="K191" t="str">
            <v>Yemen</v>
          </cell>
        </row>
        <row r="192">
          <cell r="K192" t="str">
            <v>Zambia</v>
          </cell>
        </row>
        <row r="193">
          <cell r="K193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zoomScalePageLayoutView="0" workbookViewId="0" topLeftCell="B1">
      <selection activeCell="F3" sqref="F3:G1509"/>
    </sheetView>
  </sheetViews>
  <sheetFormatPr defaultColWidth="9.140625" defaultRowHeight="12.75"/>
  <cols>
    <col min="1" max="1" width="12.8515625" style="78" customWidth="1"/>
    <col min="2" max="2" width="10.140625" style="78" bestFit="1" customWidth="1"/>
    <col min="3" max="4" width="38.28125" style="78" bestFit="1" customWidth="1"/>
    <col min="5" max="10" width="9.140625" style="78" customWidth="1"/>
    <col min="11" max="11" width="8.8515625" style="0" customWidth="1"/>
    <col min="12" max="16384" width="9.140625" style="78" customWidth="1"/>
  </cols>
  <sheetData>
    <row r="1" spans="1:9" ht="15">
      <c r="A1" s="77" t="s">
        <v>4706</v>
      </c>
      <c r="B1" s="77" t="s">
        <v>4707</v>
      </c>
      <c r="C1" s="77" t="s">
        <v>4708</v>
      </c>
      <c r="D1" s="77" t="s">
        <v>4709</v>
      </c>
      <c r="F1" s="78" t="s">
        <v>4710</v>
      </c>
      <c r="G1" s="78" t="s">
        <v>4711</v>
      </c>
      <c r="H1" s="78" t="s">
        <v>4839</v>
      </c>
      <c r="I1" s="78" t="s">
        <v>4711</v>
      </c>
    </row>
    <row r="2" spans="1:7" ht="15">
      <c r="A2" s="79" t="s">
        <v>4712</v>
      </c>
      <c r="B2" s="79" t="s">
        <v>4713</v>
      </c>
      <c r="C2" s="79" t="s">
        <v>4714</v>
      </c>
      <c r="D2" s="79" t="s">
        <v>42</v>
      </c>
      <c r="F2" s="75" t="s">
        <v>1611</v>
      </c>
      <c r="G2" s="76" t="s">
        <v>1636</v>
      </c>
    </row>
    <row r="3" spans="1:7" ht="15">
      <c r="A3" s="79" t="s">
        <v>4712</v>
      </c>
      <c r="B3" s="79" t="s">
        <v>4715</v>
      </c>
      <c r="C3" s="79" t="s">
        <v>4714</v>
      </c>
      <c r="D3" s="79" t="s">
        <v>58</v>
      </c>
      <c r="F3" t="s">
        <v>3209</v>
      </c>
      <c r="G3" s="42" t="s">
        <v>1637</v>
      </c>
    </row>
    <row r="4" spans="1:7" ht="15">
      <c r="A4" s="79" t="s">
        <v>4712</v>
      </c>
      <c r="B4" s="79" t="s">
        <v>4716</v>
      </c>
      <c r="C4" s="79" t="s">
        <v>4714</v>
      </c>
      <c r="D4" s="79" t="s">
        <v>59</v>
      </c>
      <c r="F4" t="s">
        <v>3210</v>
      </c>
      <c r="G4" s="42" t="s">
        <v>4876</v>
      </c>
    </row>
    <row r="5" spans="1:7" ht="15">
      <c r="A5" s="79" t="s">
        <v>4712</v>
      </c>
      <c r="B5" s="79" t="s">
        <v>4717</v>
      </c>
      <c r="C5" s="79" t="s">
        <v>4714</v>
      </c>
      <c r="D5" s="79" t="s">
        <v>57</v>
      </c>
      <c r="F5" t="s">
        <v>3211</v>
      </c>
      <c r="G5" s="42" t="s">
        <v>4886</v>
      </c>
    </row>
    <row r="6" spans="1:7" ht="15">
      <c r="A6" s="79" t="s">
        <v>4712</v>
      </c>
      <c r="B6" s="79" t="s">
        <v>4718</v>
      </c>
      <c r="C6" s="79" t="s">
        <v>4714</v>
      </c>
      <c r="D6" s="79" t="s">
        <v>55</v>
      </c>
      <c r="F6" t="s">
        <v>3212</v>
      </c>
      <c r="G6" s="42" t="s">
        <v>1638</v>
      </c>
    </row>
    <row r="7" spans="1:7" ht="15">
      <c r="A7" s="79" t="s">
        <v>4712</v>
      </c>
      <c r="B7" s="79" t="s">
        <v>4719</v>
      </c>
      <c r="C7" s="79" t="s">
        <v>4714</v>
      </c>
      <c r="D7" s="79" t="s">
        <v>52</v>
      </c>
      <c r="F7" t="s">
        <v>3213</v>
      </c>
      <c r="G7" s="42" t="s">
        <v>4875</v>
      </c>
    </row>
    <row r="8" spans="1:7" ht="15">
      <c r="A8" s="79" t="s">
        <v>4712</v>
      </c>
      <c r="B8" s="79" t="s">
        <v>4720</v>
      </c>
      <c r="C8" s="79" t="s">
        <v>4714</v>
      </c>
      <c r="D8" s="79" t="s">
        <v>51</v>
      </c>
      <c r="F8" t="s">
        <v>3214</v>
      </c>
      <c r="G8" s="42" t="s">
        <v>4881</v>
      </c>
    </row>
    <row r="9" spans="1:7" ht="15">
      <c r="A9" s="79" t="s">
        <v>4712</v>
      </c>
      <c r="B9" s="79" t="s">
        <v>4721</v>
      </c>
      <c r="C9" s="79" t="s">
        <v>4714</v>
      </c>
      <c r="D9" s="79" t="s">
        <v>53</v>
      </c>
      <c r="F9" t="s">
        <v>3215</v>
      </c>
      <c r="G9" s="42" t="s">
        <v>1639</v>
      </c>
    </row>
    <row r="10" spans="1:7" ht="15">
      <c r="A10" s="79" t="s">
        <v>4712</v>
      </c>
      <c r="B10" s="79" t="s">
        <v>4722</v>
      </c>
      <c r="C10" s="79" t="s">
        <v>4714</v>
      </c>
      <c r="D10" s="79" t="s">
        <v>50</v>
      </c>
      <c r="F10" t="s">
        <v>3216</v>
      </c>
      <c r="G10" s="42" t="s">
        <v>4864</v>
      </c>
    </row>
    <row r="11" spans="1:7" ht="15">
      <c r="A11" s="79" t="s">
        <v>4712</v>
      </c>
      <c r="B11" s="79" t="s">
        <v>4723</v>
      </c>
      <c r="C11" s="79" t="s">
        <v>4714</v>
      </c>
      <c r="D11" s="79" t="s">
        <v>54</v>
      </c>
      <c r="F11" t="s">
        <v>3217</v>
      </c>
      <c r="G11" s="42" t="s">
        <v>1640</v>
      </c>
    </row>
    <row r="12" spans="1:7" ht="15">
      <c r="A12" s="79" t="s">
        <v>4712</v>
      </c>
      <c r="B12" s="79" t="s">
        <v>4724</v>
      </c>
      <c r="C12" s="79" t="s">
        <v>4714</v>
      </c>
      <c r="D12" s="79" t="s">
        <v>49</v>
      </c>
      <c r="F12" t="s">
        <v>3218</v>
      </c>
      <c r="G12" s="42" t="s">
        <v>1641</v>
      </c>
    </row>
    <row r="13" spans="1:7" ht="15">
      <c r="A13" s="79" t="s">
        <v>4712</v>
      </c>
      <c r="B13" s="79" t="s">
        <v>4725</v>
      </c>
      <c r="C13" s="79" t="s">
        <v>4714</v>
      </c>
      <c r="D13" s="79" t="s">
        <v>565</v>
      </c>
      <c r="F13" t="s">
        <v>3219</v>
      </c>
      <c r="G13" s="42" t="s">
        <v>1642</v>
      </c>
    </row>
    <row r="14" spans="1:7" ht="15">
      <c r="A14" s="79" t="s">
        <v>4712</v>
      </c>
      <c r="B14" s="79" t="s">
        <v>4726</v>
      </c>
      <c r="C14" s="79" t="s">
        <v>4714</v>
      </c>
      <c r="D14" s="79" t="s">
        <v>587</v>
      </c>
      <c r="F14" t="s">
        <v>3220</v>
      </c>
      <c r="G14" s="42" t="s">
        <v>1643</v>
      </c>
    </row>
    <row r="15" spans="1:7" ht="15">
      <c r="A15" s="79" t="s">
        <v>4712</v>
      </c>
      <c r="B15" s="79" t="s">
        <v>4727</v>
      </c>
      <c r="C15" s="79" t="s">
        <v>4714</v>
      </c>
      <c r="D15" s="79" t="s">
        <v>500</v>
      </c>
      <c r="F15" t="s">
        <v>3221</v>
      </c>
      <c r="G15" s="42" t="s">
        <v>4922</v>
      </c>
    </row>
    <row r="16" spans="1:7" ht="15">
      <c r="A16" s="79" t="s">
        <v>4712</v>
      </c>
      <c r="B16" s="79" t="s">
        <v>4728</v>
      </c>
      <c r="C16" s="79" t="s">
        <v>4714</v>
      </c>
      <c r="D16" s="79" t="s">
        <v>570</v>
      </c>
      <c r="F16" t="s">
        <v>3222</v>
      </c>
      <c r="G16" s="42" t="s">
        <v>4923</v>
      </c>
    </row>
    <row r="17" spans="1:7" ht="15">
      <c r="A17" s="79" t="s">
        <v>4712</v>
      </c>
      <c r="B17" s="79" t="s">
        <v>4729</v>
      </c>
      <c r="C17" s="79" t="s">
        <v>4714</v>
      </c>
      <c r="D17" s="79" t="s">
        <v>545</v>
      </c>
      <c r="F17" t="s">
        <v>3223</v>
      </c>
      <c r="G17" s="42" t="s">
        <v>1646</v>
      </c>
    </row>
    <row r="18" spans="1:7" ht="15">
      <c r="A18" s="79" t="s">
        <v>4712</v>
      </c>
      <c r="B18" s="79" t="s">
        <v>4730</v>
      </c>
      <c r="C18" s="79" t="s">
        <v>4714</v>
      </c>
      <c r="D18" s="79" t="s">
        <v>472</v>
      </c>
      <c r="F18" t="s">
        <v>3224</v>
      </c>
      <c r="G18" s="42" t="s">
        <v>1647</v>
      </c>
    </row>
    <row r="19" spans="1:7" ht="15">
      <c r="A19" s="79" t="s">
        <v>4712</v>
      </c>
      <c r="B19" s="79" t="s">
        <v>4731</v>
      </c>
      <c r="C19" s="79" t="s">
        <v>4714</v>
      </c>
      <c r="D19" s="79" t="s">
        <v>583</v>
      </c>
      <c r="F19" t="s">
        <v>3225</v>
      </c>
      <c r="G19" s="42" t="s">
        <v>1648</v>
      </c>
    </row>
    <row r="20" spans="1:7" ht="15">
      <c r="A20" s="79" t="s">
        <v>4712</v>
      </c>
      <c r="B20" s="79" t="s">
        <v>4732</v>
      </c>
      <c r="C20" s="79" t="s">
        <v>4714</v>
      </c>
      <c r="D20" s="79" t="s">
        <v>56</v>
      </c>
      <c r="F20" t="s">
        <v>3226</v>
      </c>
      <c r="G20" s="42" t="s">
        <v>1649</v>
      </c>
    </row>
    <row r="21" spans="1:7" ht="15">
      <c r="A21" s="79" t="s">
        <v>4733</v>
      </c>
      <c r="B21" s="79" t="s">
        <v>4734</v>
      </c>
      <c r="C21" s="79" t="s">
        <v>4735</v>
      </c>
      <c r="D21" s="79" t="s">
        <v>35</v>
      </c>
      <c r="F21" t="s">
        <v>3227</v>
      </c>
      <c r="G21" s="42" t="s">
        <v>1650</v>
      </c>
    </row>
    <row r="22" spans="1:7" ht="15">
      <c r="A22" s="79" t="s">
        <v>4733</v>
      </c>
      <c r="B22" s="79" t="s">
        <v>4736</v>
      </c>
      <c r="C22" s="79" t="s">
        <v>4735</v>
      </c>
      <c r="D22" s="79" t="s">
        <v>27</v>
      </c>
      <c r="F22" t="s">
        <v>3228</v>
      </c>
      <c r="G22" s="42" t="s">
        <v>1651</v>
      </c>
    </row>
    <row r="23" spans="1:7" ht="15">
      <c r="A23" s="79" t="s">
        <v>4733</v>
      </c>
      <c r="B23" s="79" t="s">
        <v>4737</v>
      </c>
      <c r="C23" s="79" t="s">
        <v>4735</v>
      </c>
      <c r="D23" s="79" t="s">
        <v>28</v>
      </c>
      <c r="F23" t="s">
        <v>3229</v>
      </c>
      <c r="G23" s="42" t="s">
        <v>1652</v>
      </c>
    </row>
    <row r="24" spans="1:7" ht="15">
      <c r="A24" s="79" t="s">
        <v>4733</v>
      </c>
      <c r="B24" s="79" t="s">
        <v>4738</v>
      </c>
      <c r="C24" s="79" t="s">
        <v>4735</v>
      </c>
      <c r="D24" s="79" t="s">
        <v>29</v>
      </c>
      <c r="F24" t="s">
        <v>3230</v>
      </c>
      <c r="G24" s="42" t="s">
        <v>1653</v>
      </c>
    </row>
    <row r="25" spans="1:7" ht="15">
      <c r="A25" s="79" t="s">
        <v>4733</v>
      </c>
      <c r="B25" s="79" t="s">
        <v>4739</v>
      </c>
      <c r="C25" s="79" t="s">
        <v>4735</v>
      </c>
      <c r="D25" s="79" t="s">
        <v>31</v>
      </c>
      <c r="F25" t="s">
        <v>3231</v>
      </c>
      <c r="G25" s="42" t="s">
        <v>4889</v>
      </c>
    </row>
    <row r="26" spans="1:7" ht="15">
      <c r="A26" s="79" t="s">
        <v>4733</v>
      </c>
      <c r="B26" s="79" t="s">
        <v>4740</v>
      </c>
      <c r="C26" s="79" t="s">
        <v>4735</v>
      </c>
      <c r="D26" s="79" t="s">
        <v>33</v>
      </c>
      <c r="F26" t="s">
        <v>3232</v>
      </c>
      <c r="G26" s="42" t="s">
        <v>1655</v>
      </c>
    </row>
    <row r="27" spans="1:7" ht="15">
      <c r="A27" s="79" t="s">
        <v>4733</v>
      </c>
      <c r="B27" s="79" t="s">
        <v>4741</v>
      </c>
      <c r="C27" s="79" t="s">
        <v>4735</v>
      </c>
      <c r="D27" s="79" t="s">
        <v>32</v>
      </c>
      <c r="F27" t="s">
        <v>3233</v>
      </c>
      <c r="G27" s="42" t="s">
        <v>1656</v>
      </c>
    </row>
    <row r="28" spans="1:7" ht="15">
      <c r="A28" s="79" t="s">
        <v>4733</v>
      </c>
      <c r="B28" s="79" t="s">
        <v>4742</v>
      </c>
      <c r="C28" s="79" t="s">
        <v>4735</v>
      </c>
      <c r="D28" s="79" t="s">
        <v>79</v>
      </c>
      <c r="F28" s="75" t="s">
        <v>3234</v>
      </c>
      <c r="G28" s="76" t="s">
        <v>1657</v>
      </c>
    </row>
    <row r="29" spans="1:7" ht="15">
      <c r="A29" s="79" t="s">
        <v>4733</v>
      </c>
      <c r="B29" s="79" t="s">
        <v>4743</v>
      </c>
      <c r="C29" s="79" t="s">
        <v>4735</v>
      </c>
      <c r="D29" s="79" t="s">
        <v>81</v>
      </c>
      <c r="F29" t="s">
        <v>3235</v>
      </c>
      <c r="G29" s="42" t="s">
        <v>1658</v>
      </c>
    </row>
    <row r="30" spans="1:7" ht="15">
      <c r="A30" s="79" t="s">
        <v>4733</v>
      </c>
      <c r="B30" s="79" t="s">
        <v>4744</v>
      </c>
      <c r="C30" s="79" t="s">
        <v>4735</v>
      </c>
      <c r="D30" s="79" t="s">
        <v>82</v>
      </c>
      <c r="F30" t="s">
        <v>3236</v>
      </c>
      <c r="G30" s="42" t="s">
        <v>1659</v>
      </c>
    </row>
    <row r="31" spans="1:7" ht="15">
      <c r="A31" s="79" t="s">
        <v>4733</v>
      </c>
      <c r="B31" s="79" t="s">
        <v>4745</v>
      </c>
      <c r="C31" s="79" t="s">
        <v>4735</v>
      </c>
      <c r="D31" s="79" t="s">
        <v>83</v>
      </c>
      <c r="F31" t="s">
        <v>3237</v>
      </c>
      <c r="G31" s="42" t="s">
        <v>1660</v>
      </c>
    </row>
    <row r="32" spans="1:7" ht="15">
      <c r="A32" s="79" t="s">
        <v>4733</v>
      </c>
      <c r="B32" s="79" t="s">
        <v>4746</v>
      </c>
      <c r="C32" s="79" t="s">
        <v>4735</v>
      </c>
      <c r="D32" s="79" t="s">
        <v>84</v>
      </c>
      <c r="F32" t="s">
        <v>3238</v>
      </c>
      <c r="G32" s="42" t="s">
        <v>1661</v>
      </c>
    </row>
    <row r="33" spans="1:7" ht="15">
      <c r="A33" s="79" t="s">
        <v>4733</v>
      </c>
      <c r="B33" s="79" t="s">
        <v>4747</v>
      </c>
      <c r="C33" s="79" t="s">
        <v>4735</v>
      </c>
      <c r="D33" s="79" t="s">
        <v>141</v>
      </c>
      <c r="F33" t="s">
        <v>3239</v>
      </c>
      <c r="G33" s="42" t="s">
        <v>1662</v>
      </c>
    </row>
    <row r="34" spans="1:7" ht="15">
      <c r="A34" s="79" t="s">
        <v>4733</v>
      </c>
      <c r="B34" s="79" t="s">
        <v>4748</v>
      </c>
      <c r="C34" s="79" t="s">
        <v>4735</v>
      </c>
      <c r="D34" s="79" t="s">
        <v>85</v>
      </c>
      <c r="F34" t="s">
        <v>3240</v>
      </c>
      <c r="G34" s="42" t="s">
        <v>1663</v>
      </c>
    </row>
    <row r="35" spans="1:7" ht="15">
      <c r="A35" s="79" t="s">
        <v>4733</v>
      </c>
      <c r="B35" s="79" t="s">
        <v>4749</v>
      </c>
      <c r="C35" s="79" t="s">
        <v>4735</v>
      </c>
      <c r="D35" s="79" t="s">
        <v>86</v>
      </c>
      <c r="F35" t="s">
        <v>3241</v>
      </c>
      <c r="G35" s="42" t="s">
        <v>1664</v>
      </c>
    </row>
    <row r="36" spans="1:7" ht="15">
      <c r="A36" s="79" t="s">
        <v>4733</v>
      </c>
      <c r="B36" s="79" t="s">
        <v>4750</v>
      </c>
      <c r="C36" s="79" t="s">
        <v>4735</v>
      </c>
      <c r="D36" s="79" t="s">
        <v>87</v>
      </c>
      <c r="F36" t="s">
        <v>3242</v>
      </c>
      <c r="G36" s="42" t="s">
        <v>1665</v>
      </c>
    </row>
    <row r="37" spans="1:7" ht="15">
      <c r="A37" s="79" t="s">
        <v>4733</v>
      </c>
      <c r="B37" s="79" t="s">
        <v>4751</v>
      </c>
      <c r="C37" s="79" t="s">
        <v>4735</v>
      </c>
      <c r="D37" s="79" t="s">
        <v>88</v>
      </c>
      <c r="F37" t="s">
        <v>3243</v>
      </c>
      <c r="G37" s="42" t="s">
        <v>1666</v>
      </c>
    </row>
    <row r="38" spans="1:7" ht="15">
      <c r="A38" s="79" t="s">
        <v>4733</v>
      </c>
      <c r="B38" s="79" t="s">
        <v>4752</v>
      </c>
      <c r="C38" s="79" t="s">
        <v>4735</v>
      </c>
      <c r="D38" s="79" t="s">
        <v>89</v>
      </c>
      <c r="F38" t="s">
        <v>4702</v>
      </c>
      <c r="G38" s="42" t="s">
        <v>4869</v>
      </c>
    </row>
    <row r="39" spans="1:7" ht="15">
      <c r="A39" s="79" t="s">
        <v>4733</v>
      </c>
      <c r="B39" s="79" t="s">
        <v>4753</v>
      </c>
      <c r="C39" s="79" t="s">
        <v>4735</v>
      </c>
      <c r="D39" s="79" t="s">
        <v>80</v>
      </c>
      <c r="F39" t="s">
        <v>3244</v>
      </c>
      <c r="G39" s="42" t="s">
        <v>1667</v>
      </c>
    </row>
    <row r="40" spans="1:7" ht="15">
      <c r="A40" s="79" t="s">
        <v>4754</v>
      </c>
      <c r="B40" s="79" t="s">
        <v>4755</v>
      </c>
      <c r="C40" s="79" t="s">
        <v>4756</v>
      </c>
      <c r="D40" s="79" t="s">
        <v>34</v>
      </c>
      <c r="F40" t="s">
        <v>3245</v>
      </c>
      <c r="G40" s="42" t="s">
        <v>1668</v>
      </c>
    </row>
    <row r="41" spans="1:7" ht="15">
      <c r="A41" s="79" t="s">
        <v>4754</v>
      </c>
      <c r="B41" s="79" t="s">
        <v>4757</v>
      </c>
      <c r="C41" s="79" t="s">
        <v>4756</v>
      </c>
      <c r="D41" s="79" t="s">
        <v>30</v>
      </c>
      <c r="F41" s="75" t="s">
        <v>3246</v>
      </c>
      <c r="G41" s="76" t="s">
        <v>1669</v>
      </c>
    </row>
    <row r="42" spans="1:7" ht="15">
      <c r="A42" s="79" t="s">
        <v>4754</v>
      </c>
      <c r="B42" s="79" t="s">
        <v>4758</v>
      </c>
      <c r="C42" s="79" t="s">
        <v>4756</v>
      </c>
      <c r="D42" s="79" t="s">
        <v>74</v>
      </c>
      <c r="F42" t="s">
        <v>3247</v>
      </c>
      <c r="G42" s="42" t="s">
        <v>1670</v>
      </c>
    </row>
    <row r="43" spans="1:7" ht="15">
      <c r="A43" s="79" t="s">
        <v>4754</v>
      </c>
      <c r="B43" s="79" t="s">
        <v>4759</v>
      </c>
      <c r="C43" s="79" t="s">
        <v>4756</v>
      </c>
      <c r="D43" s="79" t="s">
        <v>78</v>
      </c>
      <c r="F43" t="s">
        <v>3248</v>
      </c>
      <c r="G43" s="42" t="s">
        <v>1671</v>
      </c>
    </row>
    <row r="44" spans="1:7" ht="15">
      <c r="A44" s="79" t="s">
        <v>4754</v>
      </c>
      <c r="B44" s="79" t="s">
        <v>4760</v>
      </c>
      <c r="C44" s="79" t="s">
        <v>4756</v>
      </c>
      <c r="D44" s="79" t="s">
        <v>77</v>
      </c>
      <c r="F44" t="s">
        <v>3249</v>
      </c>
      <c r="G44" s="42" t="s">
        <v>1672</v>
      </c>
    </row>
    <row r="45" spans="1:7" ht="15">
      <c r="A45" s="79" t="s">
        <v>4754</v>
      </c>
      <c r="B45" s="79" t="s">
        <v>4761</v>
      </c>
      <c r="C45" s="79" t="s">
        <v>4756</v>
      </c>
      <c r="D45" s="79" t="s">
        <v>75</v>
      </c>
      <c r="F45" t="s">
        <v>3250</v>
      </c>
      <c r="G45" s="42" t="s">
        <v>1673</v>
      </c>
    </row>
    <row r="46" spans="1:7" ht="15">
      <c r="A46" s="79" t="s">
        <v>4754</v>
      </c>
      <c r="B46" s="79" t="s">
        <v>4762</v>
      </c>
      <c r="C46" s="79" t="s">
        <v>4756</v>
      </c>
      <c r="D46" s="79" t="s">
        <v>76</v>
      </c>
      <c r="F46" t="s">
        <v>3251</v>
      </c>
      <c r="G46" s="42" t="s">
        <v>1674</v>
      </c>
    </row>
    <row r="47" spans="1:7" ht="15">
      <c r="A47" s="79" t="s">
        <v>4754</v>
      </c>
      <c r="B47" s="79" t="s">
        <v>4763</v>
      </c>
      <c r="C47" s="79" t="s">
        <v>4756</v>
      </c>
      <c r="D47" s="79" t="s">
        <v>1592</v>
      </c>
      <c r="F47" t="s">
        <v>3252</v>
      </c>
      <c r="G47" s="42" t="s">
        <v>1675</v>
      </c>
    </row>
    <row r="48" spans="1:7" ht="15">
      <c r="A48" s="79" t="s">
        <v>4764</v>
      </c>
      <c r="B48" s="79" t="s">
        <v>4765</v>
      </c>
      <c r="C48" s="79" t="s">
        <v>4766</v>
      </c>
      <c r="D48" s="79" t="s">
        <v>40</v>
      </c>
      <c r="F48" t="s">
        <v>3253</v>
      </c>
      <c r="G48" s="42" t="s">
        <v>1676</v>
      </c>
    </row>
    <row r="49" spans="1:7" ht="15">
      <c r="A49" s="79" t="s">
        <v>4764</v>
      </c>
      <c r="B49" s="79" t="s">
        <v>4767</v>
      </c>
      <c r="C49" s="79" t="s">
        <v>4766</v>
      </c>
      <c r="D49" s="79" t="s">
        <v>39</v>
      </c>
      <c r="F49" t="s">
        <v>3254</v>
      </c>
      <c r="G49" s="42" t="s">
        <v>1677</v>
      </c>
    </row>
    <row r="50" spans="1:7" ht="15">
      <c r="A50" s="79" t="s">
        <v>4764</v>
      </c>
      <c r="B50" s="79" t="s">
        <v>4768</v>
      </c>
      <c r="C50" s="79" t="s">
        <v>4766</v>
      </c>
      <c r="D50" s="79" t="s">
        <v>41</v>
      </c>
      <c r="F50" t="s">
        <v>3255</v>
      </c>
      <c r="G50" s="42" t="s">
        <v>1678</v>
      </c>
    </row>
    <row r="51" spans="1:7" ht="15">
      <c r="A51" s="79" t="s">
        <v>4764</v>
      </c>
      <c r="B51" s="79" t="s">
        <v>4769</v>
      </c>
      <c r="C51" s="79" t="s">
        <v>4766</v>
      </c>
      <c r="D51" s="79" t="s">
        <v>63</v>
      </c>
      <c r="F51" t="s">
        <v>3256</v>
      </c>
      <c r="G51" s="42" t="s">
        <v>1679</v>
      </c>
    </row>
    <row r="52" spans="1:7" ht="15">
      <c r="A52" s="79" t="s">
        <v>4764</v>
      </c>
      <c r="B52" s="79" t="s">
        <v>4770</v>
      </c>
      <c r="C52" s="79" t="s">
        <v>4766</v>
      </c>
      <c r="D52" s="79" t="s">
        <v>60</v>
      </c>
      <c r="F52" s="75" t="s">
        <v>3257</v>
      </c>
      <c r="G52" s="76" t="s">
        <v>1680</v>
      </c>
    </row>
    <row r="53" spans="1:7" ht="15">
      <c r="A53" s="79" t="s">
        <v>4764</v>
      </c>
      <c r="B53" s="79" t="s">
        <v>4771</v>
      </c>
      <c r="C53" s="79" t="s">
        <v>4766</v>
      </c>
      <c r="D53" s="79" t="s">
        <v>61</v>
      </c>
      <c r="F53" t="s">
        <v>3258</v>
      </c>
      <c r="G53" s="42" t="s">
        <v>1681</v>
      </c>
    </row>
    <row r="54" spans="1:7" ht="15">
      <c r="A54" s="79" t="s">
        <v>4764</v>
      </c>
      <c r="B54" s="79" t="s">
        <v>4772</v>
      </c>
      <c r="C54" s="79" t="s">
        <v>4766</v>
      </c>
      <c r="D54" s="79" t="s">
        <v>64</v>
      </c>
      <c r="F54" t="s">
        <v>3259</v>
      </c>
      <c r="G54" s="42" t="s">
        <v>1682</v>
      </c>
    </row>
    <row r="55" spans="1:7" ht="15">
      <c r="A55" s="79" t="s">
        <v>4764</v>
      </c>
      <c r="B55" s="79" t="s">
        <v>4773</v>
      </c>
      <c r="C55" s="79" t="s">
        <v>4766</v>
      </c>
      <c r="D55" s="79" t="s">
        <v>62</v>
      </c>
      <c r="F55" t="s">
        <v>3260</v>
      </c>
      <c r="G55" s="42" t="s">
        <v>4924</v>
      </c>
    </row>
    <row r="56" spans="1:7" ht="15">
      <c r="A56" s="79" t="s">
        <v>4774</v>
      </c>
      <c r="B56" s="79" t="s">
        <v>4775</v>
      </c>
      <c r="C56" s="79" t="s">
        <v>4776</v>
      </c>
      <c r="D56" s="79" t="s">
        <v>15</v>
      </c>
      <c r="F56" t="s">
        <v>3261</v>
      </c>
      <c r="G56" s="42" t="s">
        <v>1684</v>
      </c>
    </row>
    <row r="57" spans="1:7" ht="15">
      <c r="A57" s="79" t="s">
        <v>4774</v>
      </c>
      <c r="B57" s="79" t="s">
        <v>4777</v>
      </c>
      <c r="C57" s="79" t="s">
        <v>4776</v>
      </c>
      <c r="D57" s="79" t="s">
        <v>17</v>
      </c>
      <c r="F57" s="75" t="s">
        <v>3262</v>
      </c>
      <c r="G57" s="76" t="s">
        <v>1685</v>
      </c>
    </row>
    <row r="58" spans="1:7" ht="15">
      <c r="A58" s="79" t="s">
        <v>4774</v>
      </c>
      <c r="B58" s="79" t="s">
        <v>4778</v>
      </c>
      <c r="C58" s="79" t="s">
        <v>4776</v>
      </c>
      <c r="D58" s="79" t="s">
        <v>18</v>
      </c>
      <c r="F58" t="s">
        <v>3263</v>
      </c>
      <c r="G58" s="42" t="s">
        <v>1686</v>
      </c>
    </row>
    <row r="59" spans="1:7" ht="15">
      <c r="A59" s="79" t="s">
        <v>4774</v>
      </c>
      <c r="B59" s="79" t="s">
        <v>4779</v>
      </c>
      <c r="C59" s="79" t="s">
        <v>4776</v>
      </c>
      <c r="D59" s="79" t="s">
        <v>21</v>
      </c>
      <c r="F59" t="s">
        <v>3264</v>
      </c>
      <c r="G59" s="42" t="s">
        <v>1687</v>
      </c>
    </row>
    <row r="60" spans="1:7" ht="15">
      <c r="A60" s="79" t="s">
        <v>4774</v>
      </c>
      <c r="B60" s="79" t="s">
        <v>4780</v>
      </c>
      <c r="C60" s="79" t="s">
        <v>4776</v>
      </c>
      <c r="D60" s="79" t="s">
        <v>4781</v>
      </c>
      <c r="F60" s="75" t="s">
        <v>3265</v>
      </c>
      <c r="G60" s="76" t="s">
        <v>1688</v>
      </c>
    </row>
    <row r="61" spans="1:7" ht="15">
      <c r="A61" s="79" t="s">
        <v>4774</v>
      </c>
      <c r="B61" s="79" t="s">
        <v>4782</v>
      </c>
      <c r="C61" s="79" t="s">
        <v>4776</v>
      </c>
      <c r="D61" s="79" t="s">
        <v>19</v>
      </c>
      <c r="F61" t="s">
        <v>3266</v>
      </c>
      <c r="G61" s="42" t="s">
        <v>1689</v>
      </c>
    </row>
    <row r="62" spans="1:7" ht="15">
      <c r="A62" s="79" t="s">
        <v>4774</v>
      </c>
      <c r="B62" s="79" t="s">
        <v>4783</v>
      </c>
      <c r="C62" s="79" t="s">
        <v>4776</v>
      </c>
      <c r="D62" s="79" t="s">
        <v>16</v>
      </c>
      <c r="F62" t="s">
        <v>3267</v>
      </c>
      <c r="G62" s="42" t="s">
        <v>1690</v>
      </c>
    </row>
    <row r="63" spans="1:7" ht="15">
      <c r="A63" s="79" t="s">
        <v>4774</v>
      </c>
      <c r="B63" s="79" t="s">
        <v>4784</v>
      </c>
      <c r="C63" s="79" t="s">
        <v>4776</v>
      </c>
      <c r="D63" s="79" t="s">
        <v>25</v>
      </c>
      <c r="F63" t="s">
        <v>3268</v>
      </c>
      <c r="G63" s="42" t="s">
        <v>1691</v>
      </c>
    </row>
    <row r="64" spans="1:7" ht="15">
      <c r="A64" s="79" t="s">
        <v>4774</v>
      </c>
      <c r="B64" s="79" t="s">
        <v>4785</v>
      </c>
      <c r="C64" s="79" t="s">
        <v>4776</v>
      </c>
      <c r="D64" s="79" t="s">
        <v>23</v>
      </c>
      <c r="F64" t="s">
        <v>3269</v>
      </c>
      <c r="G64" s="42" t="s">
        <v>1692</v>
      </c>
    </row>
    <row r="65" spans="1:7" ht="15">
      <c r="A65" s="79" t="s">
        <v>4774</v>
      </c>
      <c r="B65" s="79" t="s">
        <v>4786</v>
      </c>
      <c r="C65" s="79" t="s">
        <v>4776</v>
      </c>
      <c r="D65" s="79" t="s">
        <v>4701</v>
      </c>
      <c r="F65" t="s">
        <v>3270</v>
      </c>
      <c r="G65" s="42" t="s">
        <v>1693</v>
      </c>
    </row>
    <row r="66" spans="1:7" ht="15">
      <c r="A66" s="79" t="s">
        <v>4774</v>
      </c>
      <c r="B66" s="79" t="s">
        <v>4787</v>
      </c>
      <c r="C66" s="79" t="s">
        <v>4776</v>
      </c>
      <c r="D66" s="79" t="s">
        <v>4788</v>
      </c>
      <c r="F66" s="75" t="s">
        <v>3271</v>
      </c>
      <c r="G66" s="76" t="s">
        <v>1694</v>
      </c>
    </row>
    <row r="67" spans="1:7" ht="15">
      <c r="A67" s="79" t="s">
        <v>4774</v>
      </c>
      <c r="B67" s="79" t="s">
        <v>4789</v>
      </c>
      <c r="C67" s="79" t="s">
        <v>4776</v>
      </c>
      <c r="D67" s="79" t="s">
        <v>22</v>
      </c>
      <c r="F67" t="s">
        <v>3272</v>
      </c>
      <c r="G67" s="42" t="s">
        <v>1695</v>
      </c>
    </row>
    <row r="68" spans="1:7" ht="15">
      <c r="A68" s="79" t="s">
        <v>4774</v>
      </c>
      <c r="B68" s="79" t="s">
        <v>4790</v>
      </c>
      <c r="C68" s="79" t="s">
        <v>4776</v>
      </c>
      <c r="D68" s="79" t="s">
        <v>20</v>
      </c>
      <c r="F68" t="s">
        <v>3273</v>
      </c>
      <c r="G68" s="42" t="s">
        <v>1696</v>
      </c>
    </row>
    <row r="69" spans="1:7" ht="15">
      <c r="A69" s="79" t="s">
        <v>4774</v>
      </c>
      <c r="B69" s="79" t="s">
        <v>4791</v>
      </c>
      <c r="C69" s="79" t="s">
        <v>4776</v>
      </c>
      <c r="D69" s="79" t="s">
        <v>4792</v>
      </c>
      <c r="F69" s="75" t="s">
        <v>3274</v>
      </c>
      <c r="G69" s="76" t="s">
        <v>1697</v>
      </c>
    </row>
    <row r="70" spans="1:7" ht="15">
      <c r="A70" s="79" t="s">
        <v>4793</v>
      </c>
      <c r="B70" s="79" t="s">
        <v>4794</v>
      </c>
      <c r="C70" s="79" t="s">
        <v>4795</v>
      </c>
      <c r="D70" s="79" t="s">
        <v>4796</v>
      </c>
      <c r="F70" t="s">
        <v>3275</v>
      </c>
      <c r="G70" s="42" t="s">
        <v>1698</v>
      </c>
    </row>
    <row r="71" spans="1:7" ht="15">
      <c r="A71" s="79" t="s">
        <v>4793</v>
      </c>
      <c r="B71" s="79" t="s">
        <v>4797</v>
      </c>
      <c r="C71" s="79" t="s">
        <v>4795</v>
      </c>
      <c r="D71" s="79" t="s">
        <v>4798</v>
      </c>
      <c r="F71" t="s">
        <v>3276</v>
      </c>
      <c r="G71" s="42" t="s">
        <v>1699</v>
      </c>
    </row>
    <row r="72" spans="1:7" ht="15">
      <c r="A72" s="79" t="s">
        <v>4793</v>
      </c>
      <c r="B72" s="79" t="s">
        <v>4799</v>
      </c>
      <c r="C72" s="79" t="s">
        <v>4795</v>
      </c>
      <c r="D72" s="79" t="s">
        <v>4800</v>
      </c>
      <c r="F72" t="s">
        <v>3277</v>
      </c>
      <c r="G72" s="42" t="s">
        <v>1700</v>
      </c>
    </row>
    <row r="73" spans="1:7" ht="15">
      <c r="A73" s="79" t="s">
        <v>4793</v>
      </c>
      <c r="B73" s="79" t="s">
        <v>4801</v>
      </c>
      <c r="C73" s="79" t="s">
        <v>4795</v>
      </c>
      <c r="D73" s="79" t="s">
        <v>4802</v>
      </c>
      <c r="F73" t="s">
        <v>3278</v>
      </c>
      <c r="G73" s="42" t="s">
        <v>1701</v>
      </c>
    </row>
    <row r="74" spans="1:7" ht="15">
      <c r="A74" s="79" t="s">
        <v>4793</v>
      </c>
      <c r="B74" s="79" t="s">
        <v>4803</v>
      </c>
      <c r="C74" s="79" t="s">
        <v>4795</v>
      </c>
      <c r="D74" s="79" t="s">
        <v>4804</v>
      </c>
      <c r="F74" t="s">
        <v>3279</v>
      </c>
      <c r="G74" s="42" t="s">
        <v>1702</v>
      </c>
    </row>
    <row r="75" spans="1:7" ht="15">
      <c r="A75" s="79" t="s">
        <v>4793</v>
      </c>
      <c r="B75" s="79" t="s">
        <v>4805</v>
      </c>
      <c r="C75" s="79" t="s">
        <v>4795</v>
      </c>
      <c r="D75" s="79" t="s">
        <v>4806</v>
      </c>
      <c r="F75" t="s">
        <v>3280</v>
      </c>
      <c r="G75" s="42" t="s">
        <v>1703</v>
      </c>
    </row>
    <row r="76" spans="1:7" ht="15">
      <c r="A76" s="79" t="s">
        <v>4793</v>
      </c>
      <c r="B76" s="79" t="s">
        <v>4807</v>
      </c>
      <c r="C76" s="79" t="s">
        <v>4795</v>
      </c>
      <c r="D76" s="79" t="s">
        <v>4808</v>
      </c>
      <c r="F76" t="s">
        <v>3281</v>
      </c>
      <c r="G76" s="42" t="s">
        <v>1704</v>
      </c>
    </row>
    <row r="77" spans="1:7" ht="15">
      <c r="A77" s="79" t="s">
        <v>4793</v>
      </c>
      <c r="B77" s="79" t="s">
        <v>4809</v>
      </c>
      <c r="C77" s="79" t="s">
        <v>4795</v>
      </c>
      <c r="D77" s="79" t="s">
        <v>4810</v>
      </c>
      <c r="F77" t="s">
        <v>3282</v>
      </c>
      <c r="G77" s="42" t="s">
        <v>1705</v>
      </c>
    </row>
    <row r="78" spans="1:7" ht="15">
      <c r="A78" s="79" t="s">
        <v>4793</v>
      </c>
      <c r="B78" s="79" t="s">
        <v>4811</v>
      </c>
      <c r="C78" s="79" t="s">
        <v>4795</v>
      </c>
      <c r="D78" s="79" t="s">
        <v>4812</v>
      </c>
      <c r="F78" t="s">
        <v>3283</v>
      </c>
      <c r="G78" s="42" t="s">
        <v>1706</v>
      </c>
    </row>
    <row r="79" spans="1:7" ht="15">
      <c r="A79" s="79" t="s">
        <v>4793</v>
      </c>
      <c r="B79" s="79" t="s">
        <v>4813</v>
      </c>
      <c r="C79" s="79" t="s">
        <v>4795</v>
      </c>
      <c r="D79" s="79" t="s">
        <v>4814</v>
      </c>
      <c r="F79" t="s">
        <v>3284</v>
      </c>
      <c r="G79" s="42" t="s">
        <v>1707</v>
      </c>
    </row>
    <row r="80" spans="1:7" ht="15">
      <c r="A80" s="79" t="s">
        <v>4793</v>
      </c>
      <c r="B80" s="79" t="s">
        <v>4815</v>
      </c>
      <c r="C80" s="79" t="s">
        <v>4795</v>
      </c>
      <c r="D80" s="79" t="s">
        <v>4816</v>
      </c>
      <c r="F80" t="s">
        <v>3285</v>
      </c>
      <c r="G80" s="42" t="s">
        <v>1708</v>
      </c>
    </row>
    <row r="81" spans="1:7" ht="15">
      <c r="A81" s="79" t="s">
        <v>4793</v>
      </c>
      <c r="B81" s="79" t="s">
        <v>4817</v>
      </c>
      <c r="C81" s="79" t="s">
        <v>4795</v>
      </c>
      <c r="D81" s="79" t="s">
        <v>4818</v>
      </c>
      <c r="F81" t="s">
        <v>3286</v>
      </c>
      <c r="G81" s="42" t="s">
        <v>1709</v>
      </c>
    </row>
    <row r="82" spans="1:7" ht="15">
      <c r="A82" s="79" t="s">
        <v>4819</v>
      </c>
      <c r="B82" s="79" t="s">
        <v>4820</v>
      </c>
      <c r="C82" s="79" t="s">
        <v>4821</v>
      </c>
      <c r="D82" s="79" t="s">
        <v>37</v>
      </c>
      <c r="F82" s="75" t="s">
        <v>3287</v>
      </c>
      <c r="G82" s="76" t="s">
        <v>1710</v>
      </c>
    </row>
    <row r="83" spans="1:7" ht="15">
      <c r="A83" s="79" t="s">
        <v>4819</v>
      </c>
      <c r="B83" s="79" t="s">
        <v>4822</v>
      </c>
      <c r="C83" s="79" t="s">
        <v>4821</v>
      </c>
      <c r="D83" s="79" t="s">
        <v>38</v>
      </c>
      <c r="F83" t="s">
        <v>3288</v>
      </c>
      <c r="G83" s="42" t="s">
        <v>1711</v>
      </c>
    </row>
    <row r="84" spans="1:7" ht="15">
      <c r="A84" s="79" t="s">
        <v>4819</v>
      </c>
      <c r="B84" s="79" t="s">
        <v>4823</v>
      </c>
      <c r="C84" s="79" t="s">
        <v>4821</v>
      </c>
      <c r="D84" s="79" t="s">
        <v>36</v>
      </c>
      <c r="F84" s="75" t="s">
        <v>3289</v>
      </c>
      <c r="G84" s="76" t="s">
        <v>1712</v>
      </c>
    </row>
    <row r="85" spans="1:7" ht="15">
      <c r="A85" s="79" t="s">
        <v>4819</v>
      </c>
      <c r="B85" s="79" t="s">
        <v>4824</v>
      </c>
      <c r="C85" s="79" t="s">
        <v>4821</v>
      </c>
      <c r="D85" s="79" t="s">
        <v>43</v>
      </c>
      <c r="F85" s="75" t="s">
        <v>3290</v>
      </c>
      <c r="G85" s="76" t="s">
        <v>1713</v>
      </c>
    </row>
    <row r="86" spans="1:7" ht="15">
      <c r="A86" s="79" t="s">
        <v>4819</v>
      </c>
      <c r="B86" s="79" t="s">
        <v>4825</v>
      </c>
      <c r="C86" s="79" t="s">
        <v>4821</v>
      </c>
      <c r="D86" s="79" t="s">
        <v>45</v>
      </c>
      <c r="F86" t="s">
        <v>3291</v>
      </c>
      <c r="G86" s="42" t="s">
        <v>1714</v>
      </c>
    </row>
    <row r="87" spans="1:7" ht="15">
      <c r="A87" s="79" t="s">
        <v>4819</v>
      </c>
      <c r="B87" s="79" t="s">
        <v>4826</v>
      </c>
      <c r="C87" s="79" t="s">
        <v>4821</v>
      </c>
      <c r="D87" s="79" t="s">
        <v>44</v>
      </c>
      <c r="F87" t="s">
        <v>3292</v>
      </c>
      <c r="G87" s="42" t="s">
        <v>1715</v>
      </c>
    </row>
    <row r="88" spans="1:7" ht="15">
      <c r="A88" s="79" t="s">
        <v>4819</v>
      </c>
      <c r="B88" s="79" t="s">
        <v>4827</v>
      </c>
      <c r="C88" s="79" t="s">
        <v>4821</v>
      </c>
      <c r="D88" s="79" t="s">
        <v>46</v>
      </c>
      <c r="F88" t="s">
        <v>3293</v>
      </c>
      <c r="G88" s="42" t="s">
        <v>1716</v>
      </c>
    </row>
    <row r="89" spans="1:7" ht="15">
      <c r="A89" s="79" t="s">
        <v>4819</v>
      </c>
      <c r="B89" s="79" t="s">
        <v>4828</v>
      </c>
      <c r="C89" s="79" t="s">
        <v>4821</v>
      </c>
      <c r="D89" s="79" t="s">
        <v>47</v>
      </c>
      <c r="F89" t="s">
        <v>3294</v>
      </c>
      <c r="G89" s="42" t="s">
        <v>1717</v>
      </c>
    </row>
    <row r="90" spans="1:7" ht="15">
      <c r="A90" s="79" t="s">
        <v>4819</v>
      </c>
      <c r="B90" s="79" t="s">
        <v>4829</v>
      </c>
      <c r="C90" s="79" t="s">
        <v>4821</v>
      </c>
      <c r="D90" s="79" t="s">
        <v>48</v>
      </c>
      <c r="F90" t="s">
        <v>3295</v>
      </c>
      <c r="G90" s="42" t="s">
        <v>1718</v>
      </c>
    </row>
    <row r="91" spans="1:7" ht="15">
      <c r="A91" s="79" t="s">
        <v>4830</v>
      </c>
      <c r="B91" s="79" t="s">
        <v>4831</v>
      </c>
      <c r="C91" s="79" t="s">
        <v>4832</v>
      </c>
      <c r="D91" s="79" t="s">
        <v>66</v>
      </c>
      <c r="F91" t="s">
        <v>3296</v>
      </c>
      <c r="G91" s="42" t="s">
        <v>1719</v>
      </c>
    </row>
    <row r="92" spans="1:7" ht="15">
      <c r="A92" s="79" t="s">
        <v>4830</v>
      </c>
      <c r="B92" s="79" t="s">
        <v>4833</v>
      </c>
      <c r="C92" s="79" t="s">
        <v>4832</v>
      </c>
      <c r="D92" s="79" t="s">
        <v>68</v>
      </c>
      <c r="F92" t="s">
        <v>3297</v>
      </c>
      <c r="G92" s="42" t="s">
        <v>1720</v>
      </c>
    </row>
    <row r="93" spans="1:7" ht="15">
      <c r="A93" s="79" t="s">
        <v>4830</v>
      </c>
      <c r="B93" s="79" t="s">
        <v>4834</v>
      </c>
      <c r="C93" s="79" t="s">
        <v>4832</v>
      </c>
      <c r="D93" s="79" t="s">
        <v>69</v>
      </c>
      <c r="F93" t="s">
        <v>3298</v>
      </c>
      <c r="G93" s="42" t="s">
        <v>1721</v>
      </c>
    </row>
    <row r="94" spans="1:7" ht="15">
      <c r="A94" s="79" t="s">
        <v>4830</v>
      </c>
      <c r="B94" s="79"/>
      <c r="C94" s="79" t="s">
        <v>4832</v>
      </c>
      <c r="D94" s="79" t="s">
        <v>4835</v>
      </c>
      <c r="F94" t="s">
        <v>3299</v>
      </c>
      <c r="G94" s="42" t="s">
        <v>4912</v>
      </c>
    </row>
    <row r="95" spans="1:7" ht="15">
      <c r="A95" s="79" t="s">
        <v>4830</v>
      </c>
      <c r="B95" s="79" t="s">
        <v>4836</v>
      </c>
      <c r="C95" s="79" t="s">
        <v>4832</v>
      </c>
      <c r="D95" s="79" t="s">
        <v>73</v>
      </c>
      <c r="F95" t="s">
        <v>3300</v>
      </c>
      <c r="G95" s="42" t="s">
        <v>1723</v>
      </c>
    </row>
    <row r="96" spans="1:7" ht="15">
      <c r="A96" s="79" t="s">
        <v>4830</v>
      </c>
      <c r="B96" s="79" t="s">
        <v>4837</v>
      </c>
      <c r="C96" s="79" t="s">
        <v>4832</v>
      </c>
      <c r="D96" s="79" t="s">
        <v>65</v>
      </c>
      <c r="F96" s="75" t="s">
        <v>3301</v>
      </c>
      <c r="G96" s="76" t="s">
        <v>1724</v>
      </c>
    </row>
    <row r="97" spans="1:7" ht="15">
      <c r="A97" s="79" t="s">
        <v>4830</v>
      </c>
      <c r="B97" s="79" t="s">
        <v>4838</v>
      </c>
      <c r="C97" s="79" t="s">
        <v>4832</v>
      </c>
      <c r="D97" s="79" t="s">
        <v>67</v>
      </c>
      <c r="F97" t="s">
        <v>3302</v>
      </c>
      <c r="G97" s="42" t="s">
        <v>1725</v>
      </c>
    </row>
    <row r="98" spans="6:7" ht="15">
      <c r="F98" t="s">
        <v>3303</v>
      </c>
      <c r="G98" s="42" t="s">
        <v>1726</v>
      </c>
    </row>
    <row r="99" spans="6:7" ht="15">
      <c r="F99" t="s">
        <v>3304</v>
      </c>
      <c r="G99" s="42" t="s">
        <v>1727</v>
      </c>
    </row>
    <row r="100" spans="6:7" ht="15">
      <c r="F100" t="s">
        <v>3305</v>
      </c>
      <c r="G100" s="42" t="s">
        <v>1728</v>
      </c>
    </row>
    <row r="101" spans="6:7" ht="15">
      <c r="F101" t="s">
        <v>3306</v>
      </c>
      <c r="G101" s="42" t="s">
        <v>1729</v>
      </c>
    </row>
    <row r="102" spans="6:7" ht="15">
      <c r="F102" t="s">
        <v>3307</v>
      </c>
      <c r="G102" s="42" t="s">
        <v>1730</v>
      </c>
    </row>
    <row r="103" spans="6:7" ht="15">
      <c r="F103" t="s">
        <v>3308</v>
      </c>
      <c r="G103" s="42" t="s">
        <v>1731</v>
      </c>
    </row>
    <row r="104" spans="6:7" ht="15">
      <c r="F104" t="s">
        <v>3309</v>
      </c>
      <c r="G104" s="42" t="s">
        <v>1733</v>
      </c>
    </row>
    <row r="105" spans="6:7" ht="15">
      <c r="F105" t="s">
        <v>3310</v>
      </c>
      <c r="G105" s="42" t="s">
        <v>1734</v>
      </c>
    </row>
    <row r="106" spans="6:7" ht="15">
      <c r="F106" s="75" t="s">
        <v>3311</v>
      </c>
      <c r="G106" s="76" t="s">
        <v>1735</v>
      </c>
    </row>
    <row r="107" spans="6:7" ht="15">
      <c r="F107" t="s">
        <v>3312</v>
      </c>
      <c r="G107" s="42" t="s">
        <v>1736</v>
      </c>
    </row>
    <row r="108" spans="6:7" ht="15">
      <c r="F108" t="s">
        <v>3313</v>
      </c>
      <c r="G108" s="42" t="s">
        <v>1737</v>
      </c>
    </row>
    <row r="109" spans="6:7" ht="15">
      <c r="F109" t="s">
        <v>3314</v>
      </c>
      <c r="G109" s="42" t="s">
        <v>1738</v>
      </c>
    </row>
    <row r="110" spans="6:7" ht="15">
      <c r="F110" t="s">
        <v>3315</v>
      </c>
      <c r="G110" s="42" t="s">
        <v>4867</v>
      </c>
    </row>
    <row r="111" spans="6:7" ht="15">
      <c r="F111" t="s">
        <v>3316</v>
      </c>
      <c r="G111" s="42" t="s">
        <v>1740</v>
      </c>
    </row>
    <row r="112" spans="6:7" ht="15">
      <c r="F112" t="s">
        <v>3317</v>
      </c>
      <c r="G112" s="42" t="s">
        <v>1741</v>
      </c>
    </row>
    <row r="113" spans="6:7" ht="15">
      <c r="F113" t="s">
        <v>3318</v>
      </c>
      <c r="G113" s="42" t="s">
        <v>4925</v>
      </c>
    </row>
    <row r="114" spans="6:7" ht="15">
      <c r="F114" t="s">
        <v>3319</v>
      </c>
      <c r="G114" s="42" t="s">
        <v>1743</v>
      </c>
    </row>
    <row r="115" spans="6:7" ht="15">
      <c r="F115" t="s">
        <v>3320</v>
      </c>
      <c r="G115" s="42" t="s">
        <v>1744</v>
      </c>
    </row>
    <row r="116" spans="6:7" ht="15">
      <c r="F116" t="s">
        <v>3321</v>
      </c>
      <c r="G116" s="42" t="s">
        <v>1745</v>
      </c>
    </row>
    <row r="117" spans="6:7" ht="15">
      <c r="F117" s="75" t="s">
        <v>3322</v>
      </c>
      <c r="G117" s="76" t="s">
        <v>1746</v>
      </c>
    </row>
    <row r="118" spans="6:7" ht="15">
      <c r="F118" t="s">
        <v>3323</v>
      </c>
      <c r="G118" s="42" t="s">
        <v>1747</v>
      </c>
    </row>
    <row r="119" spans="6:7" ht="15">
      <c r="F119" t="s">
        <v>3324</v>
      </c>
      <c r="G119" s="42" t="s">
        <v>1748</v>
      </c>
    </row>
    <row r="120" spans="6:7" ht="15">
      <c r="F120" t="s">
        <v>3325</v>
      </c>
      <c r="G120" s="42" t="s">
        <v>1749</v>
      </c>
    </row>
    <row r="121" spans="6:7" ht="15">
      <c r="F121" t="s">
        <v>3326</v>
      </c>
      <c r="G121" s="42" t="s">
        <v>1750</v>
      </c>
    </row>
    <row r="122" spans="6:7" ht="15">
      <c r="F122" t="s">
        <v>3327</v>
      </c>
      <c r="G122" s="42" t="s">
        <v>4926</v>
      </c>
    </row>
    <row r="123" spans="6:7" ht="15">
      <c r="F123" t="s">
        <v>3328</v>
      </c>
      <c r="G123" s="42" t="s">
        <v>1752</v>
      </c>
    </row>
    <row r="124" spans="6:7" ht="15">
      <c r="F124" t="s">
        <v>3329</v>
      </c>
      <c r="G124" s="42" t="s">
        <v>1753</v>
      </c>
    </row>
    <row r="125" spans="6:7" ht="15">
      <c r="F125" t="s">
        <v>3330</v>
      </c>
      <c r="G125" s="42" t="s">
        <v>1754</v>
      </c>
    </row>
    <row r="126" spans="6:7" ht="15">
      <c r="F126" t="s">
        <v>3331</v>
      </c>
      <c r="G126" s="42" t="s">
        <v>1755</v>
      </c>
    </row>
    <row r="127" spans="6:7" ht="15">
      <c r="F127" t="s">
        <v>3332</v>
      </c>
      <c r="G127" s="42" t="s">
        <v>1756</v>
      </c>
    </row>
    <row r="128" spans="6:7" ht="15">
      <c r="F128" t="s">
        <v>3333</v>
      </c>
      <c r="G128" s="42" t="s">
        <v>4890</v>
      </c>
    </row>
    <row r="129" spans="6:7" ht="15">
      <c r="F129" s="75" t="s">
        <v>3334</v>
      </c>
      <c r="G129" s="76" t="s">
        <v>1758</v>
      </c>
    </row>
    <row r="130" spans="6:7" ht="15">
      <c r="F130" t="s">
        <v>3335</v>
      </c>
      <c r="G130" s="42" t="s">
        <v>1759</v>
      </c>
    </row>
    <row r="131" spans="6:7" ht="15">
      <c r="F131" t="s">
        <v>3336</v>
      </c>
      <c r="G131" s="42" t="s">
        <v>1760</v>
      </c>
    </row>
    <row r="132" spans="6:7" ht="15">
      <c r="F132" t="s">
        <v>3337</v>
      </c>
      <c r="G132" s="42" t="s">
        <v>1761</v>
      </c>
    </row>
    <row r="133" spans="6:7" ht="15">
      <c r="F133" t="s">
        <v>3338</v>
      </c>
      <c r="G133" s="42" t="s">
        <v>1762</v>
      </c>
    </row>
    <row r="134" spans="6:7" ht="15">
      <c r="F134" t="s">
        <v>3339</v>
      </c>
      <c r="G134" s="42" t="s">
        <v>1763</v>
      </c>
    </row>
    <row r="135" spans="6:7" ht="15">
      <c r="F135" t="s">
        <v>3340</v>
      </c>
      <c r="G135" s="42" t="s">
        <v>1764</v>
      </c>
    </row>
    <row r="136" spans="6:7" ht="15">
      <c r="F136" t="s">
        <v>3341</v>
      </c>
      <c r="G136" s="42" t="s">
        <v>4891</v>
      </c>
    </row>
    <row r="137" spans="6:7" ht="15">
      <c r="F137" t="s">
        <v>3342</v>
      </c>
      <c r="G137" s="42" t="s">
        <v>1766</v>
      </c>
    </row>
    <row r="138" spans="6:7" ht="15">
      <c r="F138" t="s">
        <v>3343</v>
      </c>
      <c r="G138" s="42" t="s">
        <v>1768</v>
      </c>
    </row>
    <row r="139" spans="6:7" ht="15">
      <c r="F139" t="s">
        <v>3344</v>
      </c>
      <c r="G139" s="42" t="s">
        <v>1769</v>
      </c>
    </row>
    <row r="140" spans="6:7" ht="15">
      <c r="F140" t="s">
        <v>3345</v>
      </c>
      <c r="G140" s="42" t="s">
        <v>1770</v>
      </c>
    </row>
    <row r="141" spans="6:7" ht="15">
      <c r="F141" t="s">
        <v>3346</v>
      </c>
      <c r="G141" s="42" t="s">
        <v>1771</v>
      </c>
    </row>
    <row r="142" spans="6:7" ht="15">
      <c r="F142" t="s">
        <v>3347</v>
      </c>
      <c r="G142" s="42" t="s">
        <v>1772</v>
      </c>
    </row>
    <row r="143" spans="6:7" ht="15">
      <c r="F143" t="s">
        <v>3348</v>
      </c>
      <c r="G143" s="42" t="s">
        <v>1773</v>
      </c>
    </row>
    <row r="144" spans="6:7" ht="15">
      <c r="F144" t="s">
        <v>3349</v>
      </c>
      <c r="G144" s="42" t="s">
        <v>1774</v>
      </c>
    </row>
    <row r="145" spans="6:7" ht="15">
      <c r="F145" t="s">
        <v>3350</v>
      </c>
      <c r="G145" s="42" t="s">
        <v>1775</v>
      </c>
    </row>
    <row r="146" spans="6:7" ht="15">
      <c r="F146" t="s">
        <v>3351</v>
      </c>
      <c r="G146" s="42" t="s">
        <v>1776</v>
      </c>
    </row>
    <row r="147" spans="6:7" ht="15">
      <c r="F147" t="s">
        <v>3352</v>
      </c>
      <c r="G147" s="42" t="s">
        <v>1777</v>
      </c>
    </row>
    <row r="148" spans="6:7" ht="15">
      <c r="F148" t="s">
        <v>3353</v>
      </c>
      <c r="G148" s="42" t="s">
        <v>1778</v>
      </c>
    </row>
    <row r="149" spans="6:7" ht="15">
      <c r="F149" s="75" t="s">
        <v>3354</v>
      </c>
      <c r="G149" s="76" t="s">
        <v>1779</v>
      </c>
    </row>
    <row r="150" spans="6:7" ht="15">
      <c r="F150" t="s">
        <v>3355</v>
      </c>
      <c r="G150" s="42" t="s">
        <v>4888</v>
      </c>
    </row>
    <row r="151" spans="6:7" ht="15">
      <c r="F151" t="s">
        <v>3356</v>
      </c>
      <c r="G151" s="42" t="s">
        <v>1780</v>
      </c>
    </row>
    <row r="152" spans="6:7" ht="15">
      <c r="F152" t="s">
        <v>3357</v>
      </c>
      <c r="G152" s="42" t="s">
        <v>1781</v>
      </c>
    </row>
    <row r="153" spans="6:7" ht="15">
      <c r="F153" t="s">
        <v>3358</v>
      </c>
      <c r="G153" s="42" t="s">
        <v>1782</v>
      </c>
    </row>
    <row r="154" spans="6:7" ht="15">
      <c r="F154" t="s">
        <v>3359</v>
      </c>
      <c r="G154" s="42" t="s">
        <v>1783</v>
      </c>
    </row>
    <row r="155" spans="6:7" ht="15">
      <c r="F155" t="s">
        <v>3360</v>
      </c>
      <c r="G155" s="42" t="s">
        <v>1784</v>
      </c>
    </row>
    <row r="156" spans="6:7" ht="15">
      <c r="F156" t="s">
        <v>3361</v>
      </c>
      <c r="G156" s="42" t="s">
        <v>1785</v>
      </c>
    </row>
    <row r="157" spans="6:7" ht="15">
      <c r="F157" t="s">
        <v>3362</v>
      </c>
      <c r="G157" s="42" t="s">
        <v>1786</v>
      </c>
    </row>
    <row r="158" spans="6:7" ht="15">
      <c r="F158" t="s">
        <v>3363</v>
      </c>
      <c r="G158" s="42" t="s">
        <v>4882</v>
      </c>
    </row>
    <row r="159" spans="6:7" ht="15">
      <c r="F159" t="s">
        <v>3364</v>
      </c>
      <c r="G159" s="42" t="s">
        <v>1787</v>
      </c>
    </row>
    <row r="160" spans="6:7" ht="15">
      <c r="F160" t="s">
        <v>4846</v>
      </c>
      <c r="G160" s="42" t="s">
        <v>4885</v>
      </c>
    </row>
    <row r="161" spans="6:7" ht="15">
      <c r="F161" t="s">
        <v>3365</v>
      </c>
      <c r="G161" s="42" t="s">
        <v>1788</v>
      </c>
    </row>
    <row r="162" spans="6:7" ht="15">
      <c r="F162" t="s">
        <v>3366</v>
      </c>
      <c r="G162" s="42" t="s">
        <v>1789</v>
      </c>
    </row>
    <row r="163" spans="6:7" ht="15">
      <c r="F163" t="s">
        <v>3367</v>
      </c>
      <c r="G163" s="42" t="s">
        <v>1790</v>
      </c>
    </row>
    <row r="164" spans="6:7" ht="15">
      <c r="F164" t="s">
        <v>3368</v>
      </c>
      <c r="G164" s="42" t="s">
        <v>1791</v>
      </c>
    </row>
    <row r="165" spans="6:7" ht="15">
      <c r="F165" t="s">
        <v>4845</v>
      </c>
      <c r="G165" s="42" t="s">
        <v>4884</v>
      </c>
    </row>
    <row r="166" spans="6:7" ht="15">
      <c r="F166" t="s">
        <v>3369</v>
      </c>
      <c r="G166" s="42" t="s">
        <v>1794</v>
      </c>
    </row>
    <row r="167" spans="6:7" ht="15">
      <c r="F167" t="s">
        <v>3370</v>
      </c>
      <c r="G167" s="42" t="s">
        <v>1795</v>
      </c>
    </row>
    <row r="168" spans="6:7" ht="15">
      <c r="F168" t="s">
        <v>3371</v>
      </c>
      <c r="G168" s="42" t="s">
        <v>1796</v>
      </c>
    </row>
    <row r="169" spans="6:7" ht="15">
      <c r="F169" t="s">
        <v>3372</v>
      </c>
      <c r="G169" s="42" t="s">
        <v>1797</v>
      </c>
    </row>
    <row r="170" spans="6:7" ht="15">
      <c r="F170" s="75" t="s">
        <v>3373</v>
      </c>
      <c r="G170" s="76" t="s">
        <v>1798</v>
      </c>
    </row>
    <row r="171" spans="6:7" ht="15">
      <c r="F171" t="s">
        <v>3374</v>
      </c>
      <c r="G171" s="42" t="s">
        <v>1799</v>
      </c>
    </row>
    <row r="172" spans="6:7" ht="15">
      <c r="F172" t="s">
        <v>3375</v>
      </c>
      <c r="G172" s="42" t="s">
        <v>1800</v>
      </c>
    </row>
    <row r="173" spans="6:7" ht="15">
      <c r="F173" t="s">
        <v>3376</v>
      </c>
      <c r="G173" s="42" t="s">
        <v>1801</v>
      </c>
    </row>
    <row r="174" spans="6:7" ht="15">
      <c r="F174" t="s">
        <v>3377</v>
      </c>
      <c r="G174" s="42" t="s">
        <v>1802</v>
      </c>
    </row>
    <row r="175" spans="6:7" ht="15">
      <c r="F175" t="s">
        <v>3378</v>
      </c>
      <c r="G175" s="42" t="s">
        <v>1803</v>
      </c>
    </row>
    <row r="176" spans="6:7" ht="15">
      <c r="F176" t="s">
        <v>3379</v>
      </c>
      <c r="G176" s="42" t="s">
        <v>1804</v>
      </c>
    </row>
    <row r="177" spans="6:7" ht="15">
      <c r="F177" s="75" t="s">
        <v>3380</v>
      </c>
      <c r="G177" s="76" t="s">
        <v>1805</v>
      </c>
    </row>
    <row r="178" spans="6:7" ht="15">
      <c r="F178" t="s">
        <v>3381</v>
      </c>
      <c r="G178" s="42" t="s">
        <v>4902</v>
      </c>
    </row>
    <row r="179" spans="6:7" ht="15">
      <c r="F179" t="s">
        <v>3382</v>
      </c>
      <c r="G179" s="42" t="s">
        <v>1807</v>
      </c>
    </row>
    <row r="180" spans="6:7" ht="15">
      <c r="F180" t="s">
        <v>3383</v>
      </c>
      <c r="G180" s="42" t="s">
        <v>1808</v>
      </c>
    </row>
    <row r="181" spans="6:7" ht="15">
      <c r="F181" t="s">
        <v>3384</v>
      </c>
      <c r="G181" s="42" t="s">
        <v>1809</v>
      </c>
    </row>
    <row r="182" spans="6:7" ht="15">
      <c r="F182" s="75" t="s">
        <v>3385</v>
      </c>
      <c r="G182" s="76" t="s">
        <v>1810</v>
      </c>
    </row>
    <row r="183" spans="6:7" ht="15">
      <c r="F183" t="s">
        <v>3386</v>
      </c>
      <c r="G183" s="42" t="s">
        <v>1811</v>
      </c>
    </row>
    <row r="184" spans="6:7" ht="15">
      <c r="F184" t="s">
        <v>3387</v>
      </c>
      <c r="G184" s="42" t="s">
        <v>1812</v>
      </c>
    </row>
    <row r="185" spans="6:7" ht="15">
      <c r="F185" t="s">
        <v>3388</v>
      </c>
      <c r="G185" s="42" t="s">
        <v>1813</v>
      </c>
    </row>
    <row r="186" spans="6:7" ht="15">
      <c r="F186" t="s">
        <v>3389</v>
      </c>
      <c r="G186" s="42" t="s">
        <v>1814</v>
      </c>
    </row>
    <row r="187" spans="6:7" ht="15">
      <c r="F187" t="s">
        <v>3390</v>
      </c>
      <c r="G187" s="42" t="s">
        <v>1815</v>
      </c>
    </row>
    <row r="188" spans="6:7" ht="15">
      <c r="F188" t="s">
        <v>3391</v>
      </c>
      <c r="G188" s="42" t="s">
        <v>1816</v>
      </c>
    </row>
    <row r="189" spans="6:7" ht="15">
      <c r="F189" t="s">
        <v>3392</v>
      </c>
      <c r="G189" s="42" t="s">
        <v>1817</v>
      </c>
    </row>
    <row r="190" spans="6:7" ht="15">
      <c r="F190" t="s">
        <v>3393</v>
      </c>
      <c r="G190" s="42" t="s">
        <v>1819</v>
      </c>
    </row>
    <row r="191" spans="6:7" ht="15">
      <c r="F191" t="s">
        <v>3394</v>
      </c>
      <c r="G191" s="42" t="s">
        <v>1820</v>
      </c>
    </row>
    <row r="192" spans="6:7" ht="15">
      <c r="F192" s="75" t="s">
        <v>3395</v>
      </c>
      <c r="G192" s="76" t="s">
        <v>1821</v>
      </c>
    </row>
    <row r="193" spans="6:7" ht="15">
      <c r="F193" t="s">
        <v>3396</v>
      </c>
      <c r="G193" s="42" t="s">
        <v>1822</v>
      </c>
    </row>
    <row r="194" spans="6:7" ht="15">
      <c r="F194" t="s">
        <v>3397</v>
      </c>
      <c r="G194" s="42" t="s">
        <v>1823</v>
      </c>
    </row>
    <row r="195" spans="6:7" ht="15">
      <c r="F195" t="s">
        <v>3398</v>
      </c>
      <c r="G195" s="42" t="s">
        <v>1824</v>
      </c>
    </row>
    <row r="196" spans="6:7" ht="15">
      <c r="F196" t="s">
        <v>3399</v>
      </c>
      <c r="G196" s="42" t="s">
        <v>1825</v>
      </c>
    </row>
    <row r="197" spans="6:7" ht="15">
      <c r="F197" t="s">
        <v>3400</v>
      </c>
      <c r="G197" s="42" t="s">
        <v>1826</v>
      </c>
    </row>
    <row r="198" spans="6:7" ht="15">
      <c r="F198" s="75" t="s">
        <v>3401</v>
      </c>
      <c r="G198" s="76" t="s">
        <v>1827</v>
      </c>
    </row>
    <row r="199" spans="6:7" ht="15">
      <c r="F199" t="s">
        <v>3402</v>
      </c>
      <c r="G199" s="42" t="s">
        <v>1828</v>
      </c>
    </row>
    <row r="200" spans="6:7" ht="15">
      <c r="F200" t="s">
        <v>3403</v>
      </c>
      <c r="G200" s="42" t="s">
        <v>1829</v>
      </c>
    </row>
    <row r="201" spans="6:7" ht="15">
      <c r="F201" t="s">
        <v>3404</v>
      </c>
      <c r="G201" s="42" t="s">
        <v>1830</v>
      </c>
    </row>
    <row r="202" spans="6:7" ht="15">
      <c r="F202" t="s">
        <v>3405</v>
      </c>
      <c r="G202" s="42" t="s">
        <v>1831</v>
      </c>
    </row>
    <row r="203" spans="6:7" ht="15">
      <c r="F203" t="s">
        <v>3406</v>
      </c>
      <c r="G203" s="42" t="s">
        <v>4892</v>
      </c>
    </row>
    <row r="204" spans="6:7" ht="15">
      <c r="F204" t="s">
        <v>3407</v>
      </c>
      <c r="G204" s="42" t="s">
        <v>1833</v>
      </c>
    </row>
    <row r="205" spans="6:7" ht="15">
      <c r="F205" t="s">
        <v>3408</v>
      </c>
      <c r="G205" s="42" t="s">
        <v>1834</v>
      </c>
    </row>
    <row r="206" spans="6:7" ht="15">
      <c r="F206" t="s">
        <v>3409</v>
      </c>
      <c r="G206" s="42" t="s">
        <v>1835</v>
      </c>
    </row>
    <row r="207" spans="6:7" ht="15">
      <c r="F207" t="s">
        <v>3410</v>
      </c>
      <c r="G207" s="42" t="s">
        <v>4909</v>
      </c>
    </row>
    <row r="208" spans="6:7" ht="15">
      <c r="F208" t="s">
        <v>3411</v>
      </c>
      <c r="G208" s="42" t="s">
        <v>1837</v>
      </c>
    </row>
    <row r="209" spans="6:7" ht="15">
      <c r="F209" t="s">
        <v>3412</v>
      </c>
      <c r="G209" s="42" t="s">
        <v>1838</v>
      </c>
    </row>
    <row r="210" spans="6:7" ht="15">
      <c r="F210" t="s">
        <v>3413</v>
      </c>
      <c r="G210" s="42" t="s">
        <v>1839</v>
      </c>
    </row>
    <row r="211" spans="6:7" ht="15">
      <c r="F211" t="s">
        <v>3414</v>
      </c>
      <c r="G211" s="42" t="s">
        <v>1840</v>
      </c>
    </row>
    <row r="212" spans="6:7" ht="15">
      <c r="F212" t="s">
        <v>3415</v>
      </c>
      <c r="G212" s="42" t="s">
        <v>1841</v>
      </c>
    </row>
    <row r="213" spans="6:7" ht="15">
      <c r="F213" t="s">
        <v>3416</v>
      </c>
      <c r="G213" s="42" t="s">
        <v>1842</v>
      </c>
    </row>
    <row r="214" spans="6:7" ht="15">
      <c r="F214" t="s">
        <v>3417</v>
      </c>
      <c r="G214" s="42" t="s">
        <v>1843</v>
      </c>
    </row>
    <row r="215" spans="6:7" ht="15">
      <c r="F215" t="s">
        <v>3418</v>
      </c>
      <c r="G215" s="42" t="s">
        <v>1844</v>
      </c>
    </row>
    <row r="216" spans="6:7" ht="15">
      <c r="F216" t="s">
        <v>3419</v>
      </c>
      <c r="G216" s="42" t="s">
        <v>1845</v>
      </c>
    </row>
    <row r="217" spans="6:7" ht="15">
      <c r="F217" t="s">
        <v>3420</v>
      </c>
      <c r="G217" s="42" t="s">
        <v>1846</v>
      </c>
    </row>
    <row r="218" spans="6:7" ht="15">
      <c r="F218" t="s">
        <v>3421</v>
      </c>
      <c r="G218" s="42" t="s">
        <v>1847</v>
      </c>
    </row>
    <row r="219" spans="6:7" ht="15">
      <c r="F219" t="s">
        <v>3422</v>
      </c>
      <c r="G219" s="42" t="s">
        <v>4927</v>
      </c>
    </row>
    <row r="220" spans="6:7" ht="15">
      <c r="F220" t="s">
        <v>3423</v>
      </c>
      <c r="G220" s="42" t="s">
        <v>1849</v>
      </c>
    </row>
    <row r="221" spans="6:7" ht="15">
      <c r="F221" t="s">
        <v>3424</v>
      </c>
      <c r="G221" s="42" t="s">
        <v>4928</v>
      </c>
    </row>
    <row r="222" spans="6:7" ht="15">
      <c r="F222" t="s">
        <v>3425</v>
      </c>
      <c r="G222" s="42" t="s">
        <v>1851</v>
      </c>
    </row>
    <row r="223" spans="6:7" ht="15">
      <c r="F223" t="s">
        <v>3426</v>
      </c>
      <c r="G223" s="42" t="s">
        <v>1852</v>
      </c>
    </row>
    <row r="224" spans="6:7" ht="15">
      <c r="F224" t="s">
        <v>3427</v>
      </c>
      <c r="G224" s="42" t="s">
        <v>1853</v>
      </c>
    </row>
    <row r="225" spans="6:7" ht="15">
      <c r="F225" t="s">
        <v>3428</v>
      </c>
      <c r="G225" s="42" t="s">
        <v>1855</v>
      </c>
    </row>
    <row r="226" spans="6:7" ht="15">
      <c r="F226" s="75" t="s">
        <v>3429</v>
      </c>
      <c r="G226" s="76" t="s">
        <v>1856</v>
      </c>
    </row>
    <row r="227" spans="6:7" ht="15">
      <c r="F227" t="s">
        <v>3430</v>
      </c>
      <c r="G227" s="42" t="s">
        <v>1857</v>
      </c>
    </row>
    <row r="228" spans="6:7" ht="15">
      <c r="F228" t="s">
        <v>4850</v>
      </c>
      <c r="G228" s="42" t="s">
        <v>4948</v>
      </c>
    </row>
    <row r="229" spans="6:7" ht="15">
      <c r="F229" t="s">
        <v>3431</v>
      </c>
      <c r="G229" s="42" t="s">
        <v>1859</v>
      </c>
    </row>
    <row r="230" spans="6:7" ht="15">
      <c r="F230" t="s">
        <v>3432</v>
      </c>
      <c r="G230" s="42" t="s">
        <v>1861</v>
      </c>
    </row>
    <row r="231" spans="6:7" ht="15">
      <c r="F231" t="s">
        <v>3433</v>
      </c>
      <c r="G231" s="42" t="s">
        <v>1862</v>
      </c>
    </row>
    <row r="232" spans="6:7" ht="15">
      <c r="F232" t="s">
        <v>3434</v>
      </c>
      <c r="G232" s="42" t="s">
        <v>1863</v>
      </c>
    </row>
    <row r="233" spans="6:7" ht="15">
      <c r="F233" t="s">
        <v>3435</v>
      </c>
      <c r="G233" s="42" t="s">
        <v>1864</v>
      </c>
    </row>
    <row r="234" spans="6:7" ht="15">
      <c r="F234" t="s">
        <v>3436</v>
      </c>
      <c r="G234" s="42" t="s">
        <v>1865</v>
      </c>
    </row>
    <row r="235" spans="6:7" ht="15">
      <c r="F235" t="s">
        <v>3437</v>
      </c>
      <c r="G235" s="42" t="s">
        <v>1866</v>
      </c>
    </row>
    <row r="236" spans="6:7" ht="15">
      <c r="F236" t="s">
        <v>3438</v>
      </c>
      <c r="G236" s="42" t="s">
        <v>1867</v>
      </c>
    </row>
    <row r="237" spans="6:7" ht="15">
      <c r="F237" t="s">
        <v>3439</v>
      </c>
      <c r="G237" s="42" t="s">
        <v>1868</v>
      </c>
    </row>
    <row r="238" spans="6:7" ht="15">
      <c r="F238" t="s">
        <v>3440</v>
      </c>
      <c r="G238" s="42" t="s">
        <v>1869</v>
      </c>
    </row>
    <row r="239" spans="6:7" ht="15">
      <c r="F239" t="s">
        <v>3441</v>
      </c>
      <c r="G239" s="42" t="s">
        <v>1870</v>
      </c>
    </row>
    <row r="240" spans="6:7" ht="15">
      <c r="F240" s="75" t="s">
        <v>3442</v>
      </c>
      <c r="G240" s="76" t="s">
        <v>1871</v>
      </c>
    </row>
    <row r="241" spans="6:7" ht="15">
      <c r="F241" s="75" t="s">
        <v>3443</v>
      </c>
      <c r="G241" s="76" t="s">
        <v>1872</v>
      </c>
    </row>
    <row r="242" spans="6:7" ht="15">
      <c r="F242" t="s">
        <v>3444</v>
      </c>
      <c r="G242" s="42" t="s">
        <v>1873</v>
      </c>
    </row>
    <row r="243" spans="6:7" ht="15">
      <c r="F243" t="s">
        <v>3445</v>
      </c>
      <c r="G243" s="42" t="s">
        <v>1874</v>
      </c>
    </row>
    <row r="244" spans="6:7" ht="15">
      <c r="F244" t="s">
        <v>3446</v>
      </c>
      <c r="G244" s="42" t="s">
        <v>1875</v>
      </c>
    </row>
    <row r="245" spans="6:7" ht="15">
      <c r="F245" t="s">
        <v>3447</v>
      </c>
      <c r="G245" s="42" t="s">
        <v>1877</v>
      </c>
    </row>
    <row r="246" spans="6:7" ht="15">
      <c r="F246" t="s">
        <v>3448</v>
      </c>
      <c r="G246" s="42" t="s">
        <v>1878</v>
      </c>
    </row>
    <row r="247" spans="6:7" ht="15">
      <c r="F247" t="s">
        <v>3449</v>
      </c>
      <c r="G247" s="42" t="s">
        <v>1879</v>
      </c>
    </row>
    <row r="248" spans="6:7" ht="15">
      <c r="F248" t="s">
        <v>3450</v>
      </c>
      <c r="G248" s="42" t="s">
        <v>1880</v>
      </c>
    </row>
    <row r="249" spans="6:7" ht="15">
      <c r="F249" t="s">
        <v>3451</v>
      </c>
      <c r="G249" s="42" t="s">
        <v>4929</v>
      </c>
    </row>
    <row r="250" spans="6:7" ht="15">
      <c r="F250" s="75" t="s">
        <v>3452</v>
      </c>
      <c r="G250" s="76" t="s">
        <v>1882</v>
      </c>
    </row>
    <row r="251" spans="6:7" ht="15">
      <c r="F251" t="s">
        <v>3453</v>
      </c>
      <c r="G251" s="42" t="s">
        <v>1883</v>
      </c>
    </row>
    <row r="252" spans="6:7" ht="15">
      <c r="F252" t="s">
        <v>3454</v>
      </c>
      <c r="G252" s="42" t="s">
        <v>1884</v>
      </c>
    </row>
    <row r="253" spans="6:7" ht="15">
      <c r="F253" t="s">
        <v>3455</v>
      </c>
      <c r="G253" s="42" t="s">
        <v>1885</v>
      </c>
    </row>
    <row r="254" spans="6:7" ht="15">
      <c r="F254" t="s">
        <v>3456</v>
      </c>
      <c r="G254" s="42" t="s">
        <v>1886</v>
      </c>
    </row>
    <row r="255" spans="6:7" ht="15">
      <c r="F255" t="s">
        <v>3457</v>
      </c>
      <c r="G255" s="42" t="s">
        <v>1888</v>
      </c>
    </row>
    <row r="256" spans="6:7" ht="15">
      <c r="F256" t="s">
        <v>3458</v>
      </c>
      <c r="G256" s="42" t="s">
        <v>1889</v>
      </c>
    </row>
    <row r="257" spans="6:7" ht="15">
      <c r="F257" t="s">
        <v>3459</v>
      </c>
      <c r="G257" s="42" t="s">
        <v>1890</v>
      </c>
    </row>
    <row r="258" spans="6:7" ht="15">
      <c r="F258" t="s">
        <v>3460</v>
      </c>
      <c r="G258" s="42" t="s">
        <v>1891</v>
      </c>
    </row>
    <row r="259" spans="6:7" ht="15">
      <c r="F259" t="s">
        <v>3461</v>
      </c>
      <c r="G259" s="42" t="s">
        <v>1892</v>
      </c>
    </row>
    <row r="260" spans="6:7" ht="15">
      <c r="F260" t="s">
        <v>3462</v>
      </c>
      <c r="G260" s="42" t="s">
        <v>1893</v>
      </c>
    </row>
    <row r="261" spans="6:7" ht="15">
      <c r="F261" t="s">
        <v>3463</v>
      </c>
      <c r="G261" s="42" t="s">
        <v>1894</v>
      </c>
    </row>
    <row r="262" spans="6:7" ht="15">
      <c r="F262" t="s">
        <v>3464</v>
      </c>
      <c r="G262" s="42" t="s">
        <v>1895</v>
      </c>
    </row>
    <row r="263" spans="6:7" ht="15">
      <c r="F263" t="s">
        <v>3465</v>
      </c>
      <c r="G263" s="42" t="s">
        <v>1896</v>
      </c>
    </row>
    <row r="264" spans="6:7" ht="15">
      <c r="F264" t="s">
        <v>3466</v>
      </c>
      <c r="G264" s="42" t="s">
        <v>1897</v>
      </c>
    </row>
    <row r="265" spans="6:7" ht="15">
      <c r="F265" t="s">
        <v>3467</v>
      </c>
      <c r="G265" s="42" t="s">
        <v>4930</v>
      </c>
    </row>
    <row r="266" spans="6:7" ht="15">
      <c r="F266" t="s">
        <v>3468</v>
      </c>
      <c r="G266" s="42" t="s">
        <v>1899</v>
      </c>
    </row>
    <row r="267" spans="6:7" ht="15">
      <c r="F267" t="s">
        <v>3469</v>
      </c>
      <c r="G267" s="42" t="s">
        <v>1900</v>
      </c>
    </row>
    <row r="268" spans="6:7" ht="15">
      <c r="F268" t="s">
        <v>3470</v>
      </c>
      <c r="G268" s="42" t="s">
        <v>1901</v>
      </c>
    </row>
    <row r="269" spans="6:7" ht="15">
      <c r="F269" t="s">
        <v>3471</v>
      </c>
      <c r="G269" s="42" t="s">
        <v>1902</v>
      </c>
    </row>
    <row r="270" spans="6:7" ht="15">
      <c r="F270" t="s">
        <v>3472</v>
      </c>
      <c r="G270" s="42" t="s">
        <v>1903</v>
      </c>
    </row>
    <row r="271" spans="6:7" ht="15">
      <c r="F271" t="s">
        <v>3473</v>
      </c>
      <c r="G271" s="42" t="s">
        <v>1904</v>
      </c>
    </row>
    <row r="272" spans="6:7" ht="15">
      <c r="F272" t="s">
        <v>3474</v>
      </c>
      <c r="G272" s="42" t="s">
        <v>1905</v>
      </c>
    </row>
    <row r="273" spans="6:7" ht="15">
      <c r="F273" t="s">
        <v>3475</v>
      </c>
      <c r="G273" s="42" t="s">
        <v>1906</v>
      </c>
    </row>
    <row r="274" spans="6:7" ht="15">
      <c r="F274" t="s">
        <v>3476</v>
      </c>
      <c r="G274" s="42" t="s">
        <v>4893</v>
      </c>
    </row>
    <row r="275" spans="6:7" ht="15">
      <c r="F275" t="s">
        <v>3477</v>
      </c>
      <c r="G275" s="42" t="s">
        <v>1908</v>
      </c>
    </row>
    <row r="276" spans="6:7" ht="15">
      <c r="F276" t="s">
        <v>3478</v>
      </c>
      <c r="G276" s="42" t="s">
        <v>1909</v>
      </c>
    </row>
    <row r="277" spans="6:7" ht="15">
      <c r="F277" t="s">
        <v>3479</v>
      </c>
      <c r="G277" s="42" t="s">
        <v>1910</v>
      </c>
    </row>
    <row r="278" spans="6:7" ht="15">
      <c r="F278" t="s">
        <v>3480</v>
      </c>
      <c r="G278" s="42" t="s">
        <v>1911</v>
      </c>
    </row>
    <row r="279" spans="6:7" ht="15">
      <c r="F279" t="s">
        <v>3481</v>
      </c>
      <c r="G279" s="42" t="s">
        <v>1913</v>
      </c>
    </row>
    <row r="280" spans="6:7" ht="15">
      <c r="F280" t="s">
        <v>3482</v>
      </c>
      <c r="G280" s="42" t="s">
        <v>1914</v>
      </c>
    </row>
    <row r="281" spans="6:7" ht="15">
      <c r="F281" t="s">
        <v>3483</v>
      </c>
      <c r="G281" s="42" t="s">
        <v>1915</v>
      </c>
    </row>
    <row r="282" spans="6:7" ht="15">
      <c r="F282" t="s">
        <v>3484</v>
      </c>
      <c r="G282" s="42" t="s">
        <v>1916</v>
      </c>
    </row>
    <row r="283" spans="6:7" ht="15">
      <c r="F283" t="s">
        <v>3485</v>
      </c>
      <c r="G283" s="42" t="s">
        <v>1917</v>
      </c>
    </row>
    <row r="284" spans="6:7" ht="15">
      <c r="F284" t="s">
        <v>3486</v>
      </c>
      <c r="G284" s="42" t="s">
        <v>1918</v>
      </c>
    </row>
    <row r="285" spans="6:7" ht="15">
      <c r="F285" t="s">
        <v>3487</v>
      </c>
      <c r="G285" s="42" t="s">
        <v>4931</v>
      </c>
    </row>
    <row r="286" spans="6:7" ht="15">
      <c r="F286" t="s">
        <v>3488</v>
      </c>
      <c r="G286" s="42" t="s">
        <v>1920</v>
      </c>
    </row>
    <row r="287" spans="6:7" ht="15">
      <c r="F287" t="s">
        <v>3489</v>
      </c>
      <c r="G287" s="42" t="s">
        <v>1921</v>
      </c>
    </row>
    <row r="288" spans="6:7" ht="15">
      <c r="F288" s="75" t="s">
        <v>3490</v>
      </c>
      <c r="G288" s="76" t="s">
        <v>1922</v>
      </c>
    </row>
    <row r="289" spans="6:7" ht="15">
      <c r="F289" t="s">
        <v>3491</v>
      </c>
      <c r="G289" s="42" t="s">
        <v>1923</v>
      </c>
    </row>
    <row r="290" spans="6:7" ht="15">
      <c r="F290" t="s">
        <v>3492</v>
      </c>
      <c r="G290" s="42" t="s">
        <v>1924</v>
      </c>
    </row>
    <row r="291" spans="6:7" ht="15">
      <c r="F291" t="s">
        <v>3493</v>
      </c>
      <c r="G291" s="42" t="s">
        <v>1925</v>
      </c>
    </row>
    <row r="292" spans="6:7" ht="15">
      <c r="F292" t="s">
        <v>3494</v>
      </c>
      <c r="G292" s="42" t="s">
        <v>1926</v>
      </c>
    </row>
    <row r="293" spans="6:7" ht="15">
      <c r="F293" t="s">
        <v>3495</v>
      </c>
      <c r="G293" s="42" t="s">
        <v>1927</v>
      </c>
    </row>
    <row r="294" spans="6:7" ht="15">
      <c r="F294" t="s">
        <v>3496</v>
      </c>
      <c r="G294" s="42" t="s">
        <v>1928</v>
      </c>
    </row>
    <row r="295" spans="6:7" ht="15">
      <c r="F295" t="s">
        <v>3497</v>
      </c>
      <c r="G295" s="42" t="s">
        <v>1929</v>
      </c>
    </row>
    <row r="296" spans="6:7" ht="15">
      <c r="F296" t="s">
        <v>3498</v>
      </c>
      <c r="G296" s="42" t="s">
        <v>1930</v>
      </c>
    </row>
    <row r="297" spans="6:7" ht="15">
      <c r="F297" t="s">
        <v>3499</v>
      </c>
      <c r="G297" s="42" t="s">
        <v>1931</v>
      </c>
    </row>
    <row r="298" spans="6:7" ht="15">
      <c r="F298" t="s">
        <v>3500</v>
      </c>
      <c r="G298" s="42" t="s">
        <v>1932</v>
      </c>
    </row>
    <row r="299" spans="6:7" ht="15">
      <c r="F299" t="s">
        <v>3501</v>
      </c>
      <c r="G299" s="42" t="s">
        <v>1933</v>
      </c>
    </row>
    <row r="300" spans="6:7" ht="15">
      <c r="F300" t="s">
        <v>3502</v>
      </c>
      <c r="G300" s="42" t="s">
        <v>1934</v>
      </c>
    </row>
    <row r="301" spans="6:7" ht="15">
      <c r="F301" t="s">
        <v>3503</v>
      </c>
      <c r="G301" s="42" t="s">
        <v>1935</v>
      </c>
    </row>
    <row r="302" spans="6:7" ht="15">
      <c r="F302" t="s">
        <v>3504</v>
      </c>
      <c r="G302" s="42" t="s">
        <v>1936</v>
      </c>
    </row>
    <row r="303" spans="6:7" ht="15">
      <c r="F303" t="s">
        <v>3505</v>
      </c>
      <c r="G303" s="42" t="s">
        <v>1937</v>
      </c>
    </row>
    <row r="304" spans="6:7" ht="15">
      <c r="F304" t="s">
        <v>3506</v>
      </c>
      <c r="G304" s="42" t="s">
        <v>1938</v>
      </c>
    </row>
    <row r="305" spans="6:7" ht="15">
      <c r="F305" t="s">
        <v>3507</v>
      </c>
      <c r="G305" s="42" t="s">
        <v>1939</v>
      </c>
    </row>
    <row r="306" spans="6:7" ht="15">
      <c r="F306" t="s">
        <v>3508</v>
      </c>
      <c r="G306" s="42" t="s">
        <v>1940</v>
      </c>
    </row>
    <row r="307" spans="6:7" ht="15">
      <c r="F307" t="s">
        <v>3509</v>
      </c>
      <c r="G307" s="42" t="s">
        <v>1941</v>
      </c>
    </row>
    <row r="308" spans="6:7" ht="15">
      <c r="F308" t="s">
        <v>3510</v>
      </c>
      <c r="G308" s="42" t="s">
        <v>1942</v>
      </c>
    </row>
    <row r="309" spans="6:7" ht="15">
      <c r="F309" t="s">
        <v>3511</v>
      </c>
      <c r="G309" s="42" t="s">
        <v>1943</v>
      </c>
    </row>
    <row r="310" spans="6:7" ht="15">
      <c r="F310" t="s">
        <v>3512</v>
      </c>
      <c r="G310" s="42" t="s">
        <v>1944</v>
      </c>
    </row>
    <row r="311" spans="6:7" ht="15">
      <c r="F311" t="s">
        <v>3513</v>
      </c>
      <c r="G311" s="42" t="s">
        <v>1945</v>
      </c>
    </row>
    <row r="312" spans="6:7" ht="15">
      <c r="F312" s="75" t="s">
        <v>3514</v>
      </c>
      <c r="G312" s="76" t="s">
        <v>1946</v>
      </c>
    </row>
    <row r="313" spans="6:7" ht="15">
      <c r="F313" t="s">
        <v>3515</v>
      </c>
      <c r="G313" s="42" t="s">
        <v>1948</v>
      </c>
    </row>
    <row r="314" spans="6:7" ht="15">
      <c r="F314" t="s">
        <v>3516</v>
      </c>
      <c r="G314" s="42" t="s">
        <v>1949</v>
      </c>
    </row>
    <row r="315" spans="6:7" ht="15">
      <c r="F315" t="s">
        <v>3517</v>
      </c>
      <c r="G315" s="42" t="s">
        <v>1950</v>
      </c>
    </row>
    <row r="316" spans="6:7" ht="15">
      <c r="F316" t="s">
        <v>3518</v>
      </c>
      <c r="G316" s="42" t="s">
        <v>1951</v>
      </c>
    </row>
    <row r="317" spans="6:7" ht="15">
      <c r="F317" t="s">
        <v>3519</v>
      </c>
      <c r="G317" s="42" t="s">
        <v>1952</v>
      </c>
    </row>
    <row r="318" spans="6:7" ht="15">
      <c r="F318" s="75" t="s">
        <v>3520</v>
      </c>
      <c r="G318" s="76" t="s">
        <v>1953</v>
      </c>
    </row>
    <row r="319" spans="6:7" ht="15">
      <c r="F319" s="75" t="s">
        <v>3521</v>
      </c>
      <c r="G319" s="76" t="s">
        <v>1954</v>
      </c>
    </row>
    <row r="320" spans="6:7" ht="15">
      <c r="F320" t="s">
        <v>3522</v>
      </c>
      <c r="G320" s="42" t="s">
        <v>1955</v>
      </c>
    </row>
    <row r="321" spans="6:7" ht="15">
      <c r="F321" t="s">
        <v>3523</v>
      </c>
      <c r="G321" s="42" t="s">
        <v>1956</v>
      </c>
    </row>
    <row r="322" spans="6:7" ht="15">
      <c r="F322" t="s">
        <v>3524</v>
      </c>
      <c r="G322" s="42" t="s">
        <v>1957</v>
      </c>
    </row>
    <row r="323" spans="6:7" ht="15">
      <c r="F323" t="s">
        <v>3525</v>
      </c>
      <c r="G323" s="42" t="s">
        <v>1958</v>
      </c>
    </row>
    <row r="324" spans="6:7" ht="15">
      <c r="F324" t="s">
        <v>3526</v>
      </c>
      <c r="G324" s="42" t="s">
        <v>1959</v>
      </c>
    </row>
    <row r="325" spans="6:7" ht="15">
      <c r="F325" t="s">
        <v>3527</v>
      </c>
      <c r="G325" s="42" t="s">
        <v>1960</v>
      </c>
    </row>
    <row r="326" spans="6:7" ht="15">
      <c r="F326" t="s">
        <v>3528</v>
      </c>
      <c r="G326" s="42" t="s">
        <v>1961</v>
      </c>
    </row>
    <row r="327" spans="6:7" ht="15">
      <c r="F327" t="s">
        <v>3529</v>
      </c>
      <c r="G327" s="42" t="s">
        <v>1962</v>
      </c>
    </row>
    <row r="328" spans="6:7" ht="15">
      <c r="F328" t="s">
        <v>3530</v>
      </c>
      <c r="G328" s="42" t="s">
        <v>1963</v>
      </c>
    </row>
    <row r="329" spans="6:7" ht="15">
      <c r="F329" t="s">
        <v>3531</v>
      </c>
      <c r="G329" s="42" t="s">
        <v>1964</v>
      </c>
    </row>
    <row r="330" spans="6:7" ht="15">
      <c r="F330" t="s">
        <v>3532</v>
      </c>
      <c r="G330" s="42" t="s">
        <v>1965</v>
      </c>
    </row>
    <row r="331" spans="6:7" ht="15">
      <c r="F331" t="s">
        <v>3533</v>
      </c>
      <c r="G331" s="42" t="s">
        <v>1966</v>
      </c>
    </row>
    <row r="332" spans="6:7" ht="15">
      <c r="F332" t="s">
        <v>3534</v>
      </c>
      <c r="G332" s="42" t="s">
        <v>1967</v>
      </c>
    </row>
    <row r="333" spans="6:7" ht="15">
      <c r="F333" t="s">
        <v>3535</v>
      </c>
      <c r="G333" s="42" t="s">
        <v>1968</v>
      </c>
    </row>
    <row r="334" spans="6:7" ht="15">
      <c r="F334" t="s">
        <v>3536</v>
      </c>
      <c r="G334" s="42" t="s">
        <v>1969</v>
      </c>
    </row>
    <row r="335" spans="6:7" ht="15">
      <c r="F335" t="s">
        <v>3537</v>
      </c>
      <c r="G335" s="42" t="s">
        <v>1970</v>
      </c>
    </row>
    <row r="336" spans="6:7" ht="15">
      <c r="F336" t="s">
        <v>3538</v>
      </c>
      <c r="G336" s="42" t="s">
        <v>1971</v>
      </c>
    </row>
    <row r="337" spans="6:7" ht="15">
      <c r="F337" t="s">
        <v>3539</v>
      </c>
      <c r="G337" s="42" t="s">
        <v>1972</v>
      </c>
    </row>
    <row r="338" spans="6:7" ht="15">
      <c r="F338" t="s">
        <v>3540</v>
      </c>
      <c r="G338" s="42" t="s">
        <v>1973</v>
      </c>
    </row>
    <row r="339" spans="6:7" ht="15">
      <c r="F339" t="s">
        <v>3541</v>
      </c>
      <c r="G339" s="42" t="s">
        <v>1974</v>
      </c>
    </row>
    <row r="340" spans="6:7" ht="15">
      <c r="F340" t="s">
        <v>3542</v>
      </c>
      <c r="G340" s="42" t="s">
        <v>1975</v>
      </c>
    </row>
    <row r="341" spans="6:7" ht="15">
      <c r="F341" t="s">
        <v>3543</v>
      </c>
      <c r="G341" s="42" t="s">
        <v>1976</v>
      </c>
    </row>
    <row r="342" spans="6:7" ht="15">
      <c r="F342" t="s">
        <v>3544</v>
      </c>
      <c r="G342" s="42" t="s">
        <v>1977</v>
      </c>
    </row>
    <row r="343" spans="6:7" ht="15">
      <c r="F343" t="s">
        <v>3545</v>
      </c>
      <c r="G343" s="42" t="s">
        <v>1978</v>
      </c>
    </row>
    <row r="344" spans="6:7" ht="15">
      <c r="F344" t="s">
        <v>3546</v>
      </c>
      <c r="G344" s="42" t="s">
        <v>1979</v>
      </c>
    </row>
    <row r="345" spans="6:7" ht="15">
      <c r="F345" t="s">
        <v>3547</v>
      </c>
      <c r="G345" s="42" t="s">
        <v>1980</v>
      </c>
    </row>
    <row r="346" spans="6:7" ht="15">
      <c r="F346" t="s">
        <v>3548</v>
      </c>
      <c r="G346" s="42" t="s">
        <v>1981</v>
      </c>
    </row>
    <row r="347" spans="6:7" ht="15">
      <c r="F347" t="s">
        <v>3549</v>
      </c>
      <c r="G347" s="42" t="s">
        <v>1982</v>
      </c>
    </row>
    <row r="348" spans="6:7" ht="15">
      <c r="F348" t="s">
        <v>3550</v>
      </c>
      <c r="G348" s="42" t="s">
        <v>1983</v>
      </c>
    </row>
    <row r="349" spans="6:7" ht="15">
      <c r="F349" t="s">
        <v>3551</v>
      </c>
      <c r="G349" s="42" t="s">
        <v>1984</v>
      </c>
    </row>
    <row r="350" spans="6:7" ht="15">
      <c r="F350" t="s">
        <v>4844</v>
      </c>
      <c r="G350" s="42" t="s">
        <v>4880</v>
      </c>
    </row>
    <row r="351" spans="6:7" ht="15">
      <c r="F351" s="75" t="s">
        <v>3552</v>
      </c>
      <c r="G351" s="76" t="s">
        <v>1985</v>
      </c>
    </row>
    <row r="352" spans="6:7" ht="15">
      <c r="F352" t="s">
        <v>3553</v>
      </c>
      <c r="G352" s="42" t="s">
        <v>1986</v>
      </c>
    </row>
    <row r="353" spans="6:7" ht="15">
      <c r="F353" t="s">
        <v>3554</v>
      </c>
      <c r="G353" s="42" t="s">
        <v>1987</v>
      </c>
    </row>
    <row r="354" spans="6:7" ht="15">
      <c r="F354" t="s">
        <v>3555</v>
      </c>
      <c r="G354" s="42" t="s">
        <v>1988</v>
      </c>
    </row>
    <row r="355" spans="6:7" ht="15">
      <c r="F355" s="75" t="s">
        <v>3556</v>
      </c>
      <c r="G355" s="76" t="s">
        <v>1989</v>
      </c>
    </row>
    <row r="356" spans="6:7" ht="15">
      <c r="F356" t="s">
        <v>3557</v>
      </c>
      <c r="G356" s="42" t="s">
        <v>1990</v>
      </c>
    </row>
    <row r="357" spans="6:7" ht="15">
      <c r="F357" t="s">
        <v>3558</v>
      </c>
      <c r="G357" s="42" t="s">
        <v>1991</v>
      </c>
    </row>
    <row r="358" spans="6:7" ht="15">
      <c r="F358" t="s">
        <v>3559</v>
      </c>
      <c r="G358" s="42" t="s">
        <v>1992</v>
      </c>
    </row>
    <row r="359" spans="6:7" ht="15">
      <c r="F359" t="s">
        <v>3560</v>
      </c>
      <c r="G359" s="42" t="s">
        <v>1993</v>
      </c>
    </row>
    <row r="360" spans="6:7" ht="15">
      <c r="F360" t="s">
        <v>3561</v>
      </c>
      <c r="G360" s="42" t="s">
        <v>1994</v>
      </c>
    </row>
    <row r="361" spans="6:7" ht="15">
      <c r="F361" t="s">
        <v>3562</v>
      </c>
      <c r="G361" s="42" t="s">
        <v>1995</v>
      </c>
    </row>
    <row r="362" spans="6:7" ht="15">
      <c r="F362" t="s">
        <v>3563</v>
      </c>
      <c r="G362" s="42" t="s">
        <v>1996</v>
      </c>
    </row>
    <row r="363" spans="6:7" ht="15">
      <c r="F363" t="s">
        <v>3564</v>
      </c>
      <c r="G363" s="42" t="s">
        <v>1997</v>
      </c>
    </row>
    <row r="364" spans="6:7" ht="15">
      <c r="F364" t="s">
        <v>3565</v>
      </c>
      <c r="G364" s="42" t="s">
        <v>1998</v>
      </c>
    </row>
    <row r="365" spans="6:7" ht="15">
      <c r="F365" t="s">
        <v>3566</v>
      </c>
      <c r="G365" s="42" t="s">
        <v>1999</v>
      </c>
    </row>
    <row r="366" spans="6:7" ht="15">
      <c r="F366" t="s">
        <v>3567</v>
      </c>
      <c r="G366" s="42" t="s">
        <v>2000</v>
      </c>
    </row>
    <row r="367" spans="6:7" ht="15">
      <c r="F367" t="s">
        <v>3568</v>
      </c>
      <c r="G367" s="42" t="s">
        <v>2001</v>
      </c>
    </row>
    <row r="368" spans="6:7" ht="15">
      <c r="F368" s="75" t="s">
        <v>3569</v>
      </c>
      <c r="G368" s="76" t="s">
        <v>2002</v>
      </c>
    </row>
    <row r="369" spans="6:7" ht="15">
      <c r="F369" t="s">
        <v>3570</v>
      </c>
      <c r="G369" s="42" t="s">
        <v>2003</v>
      </c>
    </row>
    <row r="370" spans="6:7" ht="15">
      <c r="F370" t="s">
        <v>3571</v>
      </c>
      <c r="G370" s="42" t="s">
        <v>2004</v>
      </c>
    </row>
    <row r="371" spans="6:7" ht="15">
      <c r="F371" t="s">
        <v>3572</v>
      </c>
      <c r="G371" s="42" t="s">
        <v>2006</v>
      </c>
    </row>
    <row r="372" spans="6:7" ht="15">
      <c r="F372" t="s">
        <v>3573</v>
      </c>
      <c r="G372" s="42" t="s">
        <v>2007</v>
      </c>
    </row>
    <row r="373" spans="6:7" ht="15">
      <c r="F373" t="s">
        <v>3574</v>
      </c>
      <c r="G373" s="42" t="s">
        <v>2008</v>
      </c>
    </row>
    <row r="374" spans="6:7" ht="15">
      <c r="F374" t="s">
        <v>3575</v>
      </c>
      <c r="G374" s="42" t="s">
        <v>2009</v>
      </c>
    </row>
    <row r="375" spans="6:7" ht="15">
      <c r="F375" t="s">
        <v>3576</v>
      </c>
      <c r="G375" s="42" t="s">
        <v>2010</v>
      </c>
    </row>
    <row r="376" spans="6:7" ht="15">
      <c r="F376" t="s">
        <v>3577</v>
      </c>
      <c r="G376" s="42" t="s">
        <v>2011</v>
      </c>
    </row>
    <row r="377" spans="6:7" ht="15">
      <c r="F377" t="s">
        <v>3578</v>
      </c>
      <c r="G377" s="42" t="s">
        <v>2012</v>
      </c>
    </row>
    <row r="378" spans="6:7" ht="15">
      <c r="F378" t="s">
        <v>3579</v>
      </c>
      <c r="G378" s="42" t="s">
        <v>2013</v>
      </c>
    </row>
    <row r="379" spans="6:7" ht="15">
      <c r="F379" t="s">
        <v>3580</v>
      </c>
      <c r="G379" s="42" t="s">
        <v>2014</v>
      </c>
    </row>
    <row r="380" spans="6:7" ht="15">
      <c r="F380" s="75" t="s">
        <v>3581</v>
      </c>
      <c r="G380" s="76" t="s">
        <v>2017</v>
      </c>
    </row>
    <row r="381" spans="6:7" ht="15">
      <c r="F381" t="s">
        <v>3582</v>
      </c>
      <c r="G381" s="42" t="s">
        <v>2018</v>
      </c>
    </row>
    <row r="382" spans="6:7" ht="15">
      <c r="F382" t="s">
        <v>3583</v>
      </c>
      <c r="G382" s="42" t="s">
        <v>2019</v>
      </c>
    </row>
    <row r="383" spans="6:7" ht="15">
      <c r="F383" t="s">
        <v>3584</v>
      </c>
      <c r="G383" s="42" t="s">
        <v>4932</v>
      </c>
    </row>
    <row r="384" spans="6:7" ht="15">
      <c r="F384" t="s">
        <v>3585</v>
      </c>
      <c r="G384" s="42" t="s">
        <v>2021</v>
      </c>
    </row>
    <row r="385" spans="6:7" ht="15">
      <c r="F385" t="s">
        <v>3586</v>
      </c>
      <c r="G385" s="42" t="s">
        <v>2022</v>
      </c>
    </row>
    <row r="386" spans="6:7" ht="15">
      <c r="F386" s="75" t="s">
        <v>3587</v>
      </c>
      <c r="G386" s="76" t="s">
        <v>2023</v>
      </c>
    </row>
    <row r="387" spans="6:7" ht="15">
      <c r="F387" t="s">
        <v>3588</v>
      </c>
      <c r="G387" s="42" t="s">
        <v>2024</v>
      </c>
    </row>
    <row r="388" spans="6:7" ht="15">
      <c r="F388" t="s">
        <v>3589</v>
      </c>
      <c r="G388" s="42" t="s">
        <v>2025</v>
      </c>
    </row>
    <row r="389" spans="6:7" ht="15">
      <c r="F389" t="s">
        <v>3590</v>
      </c>
      <c r="G389" s="42" t="s">
        <v>2026</v>
      </c>
    </row>
    <row r="390" spans="6:7" ht="15">
      <c r="F390" t="s">
        <v>3591</v>
      </c>
      <c r="G390" s="42" t="s">
        <v>2027</v>
      </c>
    </row>
    <row r="391" spans="6:7" ht="15">
      <c r="F391" t="s">
        <v>3592</v>
      </c>
      <c r="G391" s="42" t="s">
        <v>2028</v>
      </c>
    </row>
    <row r="392" spans="6:7" ht="15">
      <c r="F392" t="s">
        <v>3593</v>
      </c>
      <c r="G392" s="42" t="s">
        <v>2029</v>
      </c>
    </row>
    <row r="393" spans="6:7" ht="15">
      <c r="F393" s="75" t="s">
        <v>3594</v>
      </c>
      <c r="G393" s="76" t="s">
        <v>2030</v>
      </c>
    </row>
    <row r="394" spans="6:7" ht="15">
      <c r="F394" t="s">
        <v>3595</v>
      </c>
      <c r="G394" s="42" t="s">
        <v>2031</v>
      </c>
    </row>
    <row r="395" spans="6:7" ht="15">
      <c r="F395" t="s">
        <v>3596</v>
      </c>
      <c r="G395" s="42" t="s">
        <v>2032</v>
      </c>
    </row>
    <row r="396" spans="6:7" ht="15">
      <c r="F396" t="s">
        <v>3597</v>
      </c>
      <c r="G396" s="42" t="s">
        <v>2033</v>
      </c>
    </row>
    <row r="397" spans="6:7" ht="15">
      <c r="F397" t="s">
        <v>4840</v>
      </c>
      <c r="G397" s="42" t="s">
        <v>4870</v>
      </c>
    </row>
    <row r="398" spans="6:7" ht="15">
      <c r="F398" t="s">
        <v>3598</v>
      </c>
      <c r="G398" s="42" t="s">
        <v>2034</v>
      </c>
    </row>
    <row r="399" spans="6:7" ht="15">
      <c r="F399" s="75" t="s">
        <v>3599</v>
      </c>
      <c r="G399" s="76" t="s">
        <v>2035</v>
      </c>
    </row>
    <row r="400" spans="6:7" ht="15">
      <c r="F400" s="75" t="s">
        <v>3600</v>
      </c>
      <c r="G400" s="76" t="s">
        <v>2036</v>
      </c>
    </row>
    <row r="401" spans="6:7" ht="15">
      <c r="F401" t="s">
        <v>3601</v>
      </c>
      <c r="G401" s="42" t="s">
        <v>2037</v>
      </c>
    </row>
    <row r="402" spans="6:7" ht="15">
      <c r="F402" t="s">
        <v>3602</v>
      </c>
      <c r="G402" s="42" t="s">
        <v>2038</v>
      </c>
    </row>
    <row r="403" spans="6:7" ht="15">
      <c r="F403" t="s">
        <v>3603</v>
      </c>
      <c r="G403" s="42" t="s">
        <v>2039</v>
      </c>
    </row>
    <row r="404" spans="6:7" ht="15">
      <c r="F404" t="s">
        <v>3604</v>
      </c>
      <c r="G404" s="42" t="s">
        <v>2040</v>
      </c>
    </row>
    <row r="405" spans="6:7" ht="15">
      <c r="F405" t="s">
        <v>3605</v>
      </c>
      <c r="G405" s="42" t="s">
        <v>4913</v>
      </c>
    </row>
    <row r="406" spans="6:7" ht="15">
      <c r="F406" t="s">
        <v>3606</v>
      </c>
      <c r="G406" s="42" t="s">
        <v>2042</v>
      </c>
    </row>
    <row r="407" spans="6:7" ht="15">
      <c r="F407" t="s">
        <v>3607</v>
      </c>
      <c r="G407" s="42" t="s">
        <v>2043</v>
      </c>
    </row>
    <row r="408" spans="6:7" ht="15">
      <c r="F408" t="s">
        <v>3608</v>
      </c>
      <c r="G408" s="42" t="s">
        <v>2044</v>
      </c>
    </row>
    <row r="409" spans="6:7" ht="15">
      <c r="F409" s="75" t="s">
        <v>3609</v>
      </c>
      <c r="G409" s="76" t="s">
        <v>2045</v>
      </c>
    </row>
    <row r="410" spans="6:7" ht="15">
      <c r="F410" t="s">
        <v>3610</v>
      </c>
      <c r="G410" s="42" t="s">
        <v>2046</v>
      </c>
    </row>
    <row r="411" spans="6:7" ht="15">
      <c r="F411" t="s">
        <v>3611</v>
      </c>
      <c r="G411" s="42" t="s">
        <v>2047</v>
      </c>
    </row>
    <row r="412" spans="6:7" ht="15">
      <c r="F412" t="s">
        <v>3612</v>
      </c>
      <c r="G412" s="42" t="s">
        <v>2048</v>
      </c>
    </row>
    <row r="413" spans="6:7" ht="15">
      <c r="F413" t="s">
        <v>3613</v>
      </c>
      <c r="G413" s="42" t="s">
        <v>2049</v>
      </c>
    </row>
    <row r="414" spans="6:7" ht="15">
      <c r="F414" t="s">
        <v>3614</v>
      </c>
      <c r="G414" s="42" t="s">
        <v>2050</v>
      </c>
    </row>
    <row r="415" spans="6:7" ht="15">
      <c r="F415" t="s">
        <v>3615</v>
      </c>
      <c r="G415" s="42" t="s">
        <v>2051</v>
      </c>
    </row>
    <row r="416" spans="6:7" ht="15">
      <c r="F416" t="s">
        <v>3616</v>
      </c>
      <c r="G416" s="42" t="s">
        <v>2052</v>
      </c>
    </row>
    <row r="417" spans="6:7" ht="15">
      <c r="F417" t="s">
        <v>3617</v>
      </c>
      <c r="G417" s="42" t="s">
        <v>2053</v>
      </c>
    </row>
    <row r="418" spans="6:7" ht="15">
      <c r="F418" t="s">
        <v>3618</v>
      </c>
      <c r="G418" s="42" t="s">
        <v>4903</v>
      </c>
    </row>
    <row r="419" spans="6:7" ht="15">
      <c r="F419" t="s">
        <v>3619</v>
      </c>
      <c r="G419" s="42" t="s">
        <v>2055</v>
      </c>
    </row>
    <row r="420" spans="6:7" ht="15">
      <c r="F420" t="s">
        <v>3620</v>
      </c>
      <c r="G420" s="42" t="s">
        <v>2056</v>
      </c>
    </row>
    <row r="421" spans="6:7" ht="15">
      <c r="F421" t="s">
        <v>3621</v>
      </c>
      <c r="G421" s="42" t="s">
        <v>2057</v>
      </c>
    </row>
    <row r="422" spans="6:7" ht="15">
      <c r="F422" t="s">
        <v>3622</v>
      </c>
      <c r="G422" s="42" t="s">
        <v>2058</v>
      </c>
    </row>
    <row r="423" spans="6:7" ht="15">
      <c r="F423" t="s">
        <v>3623</v>
      </c>
      <c r="G423" s="42" t="s">
        <v>2059</v>
      </c>
    </row>
    <row r="424" spans="6:7" ht="15">
      <c r="F424" t="s">
        <v>3624</v>
      </c>
      <c r="G424" s="42" t="s">
        <v>2060</v>
      </c>
    </row>
    <row r="425" spans="6:7" ht="15">
      <c r="F425" t="s">
        <v>3625</v>
      </c>
      <c r="G425" s="42" t="s">
        <v>2061</v>
      </c>
    </row>
    <row r="426" spans="6:7" ht="15">
      <c r="F426" t="s">
        <v>3626</v>
      </c>
      <c r="G426" s="42" t="s">
        <v>2062</v>
      </c>
    </row>
    <row r="427" spans="6:7" ht="15">
      <c r="F427" t="s">
        <v>3627</v>
      </c>
      <c r="G427" s="42" t="s">
        <v>2063</v>
      </c>
    </row>
    <row r="428" spans="6:7" ht="15">
      <c r="F428" t="s">
        <v>3628</v>
      </c>
      <c r="G428" s="42" t="s">
        <v>2064</v>
      </c>
    </row>
    <row r="429" spans="6:7" ht="15">
      <c r="F429" t="s">
        <v>3629</v>
      </c>
      <c r="G429" s="42" t="s">
        <v>2065</v>
      </c>
    </row>
    <row r="430" spans="6:7" ht="15">
      <c r="F430" t="s">
        <v>3630</v>
      </c>
      <c r="G430" s="42" t="s">
        <v>2066</v>
      </c>
    </row>
    <row r="431" spans="6:7" ht="15">
      <c r="F431" t="s">
        <v>3631</v>
      </c>
      <c r="G431" s="42" t="s">
        <v>2067</v>
      </c>
    </row>
    <row r="432" spans="6:7" ht="15">
      <c r="F432" t="s">
        <v>3632</v>
      </c>
      <c r="G432" s="42" t="s">
        <v>2068</v>
      </c>
    </row>
    <row r="433" spans="6:7" ht="15">
      <c r="F433" t="s">
        <v>3633</v>
      </c>
      <c r="G433" s="42" t="s">
        <v>2069</v>
      </c>
    </row>
    <row r="434" spans="6:7" ht="15">
      <c r="F434" t="s">
        <v>3634</v>
      </c>
      <c r="G434" s="42" t="s">
        <v>2070</v>
      </c>
    </row>
    <row r="435" spans="6:7" ht="15">
      <c r="F435" t="s">
        <v>3635</v>
      </c>
      <c r="G435" s="42" t="s">
        <v>2071</v>
      </c>
    </row>
    <row r="436" spans="6:7" ht="15">
      <c r="F436" t="s">
        <v>3636</v>
      </c>
      <c r="G436" s="42" t="s">
        <v>2072</v>
      </c>
    </row>
    <row r="437" spans="6:7" ht="15">
      <c r="F437" t="s">
        <v>3637</v>
      </c>
      <c r="G437" s="42" t="s">
        <v>2073</v>
      </c>
    </row>
    <row r="438" spans="6:7" ht="15">
      <c r="F438" t="s">
        <v>3638</v>
      </c>
      <c r="G438" s="42" t="s">
        <v>2074</v>
      </c>
    </row>
    <row r="439" spans="6:7" ht="15">
      <c r="F439" t="s">
        <v>3639</v>
      </c>
      <c r="G439" s="42" t="s">
        <v>2075</v>
      </c>
    </row>
    <row r="440" spans="6:7" ht="15">
      <c r="F440" t="s">
        <v>3640</v>
      </c>
      <c r="G440" s="42" t="s">
        <v>2076</v>
      </c>
    </row>
    <row r="441" spans="6:7" ht="15">
      <c r="F441" t="s">
        <v>3641</v>
      </c>
      <c r="G441" s="42" t="s">
        <v>2077</v>
      </c>
    </row>
    <row r="442" spans="6:7" ht="15">
      <c r="F442" t="s">
        <v>3642</v>
      </c>
      <c r="G442" s="42" t="s">
        <v>2078</v>
      </c>
    </row>
    <row r="443" spans="6:7" ht="15">
      <c r="F443" t="s">
        <v>3643</v>
      </c>
      <c r="G443" s="42" t="s">
        <v>2079</v>
      </c>
    </row>
    <row r="444" spans="6:7" ht="15">
      <c r="F444" t="s">
        <v>3644</v>
      </c>
      <c r="G444" s="42" t="s">
        <v>2080</v>
      </c>
    </row>
    <row r="445" spans="6:7" ht="15">
      <c r="F445" t="s">
        <v>3645</v>
      </c>
      <c r="G445" s="42" t="s">
        <v>2082</v>
      </c>
    </row>
    <row r="446" spans="6:7" ht="15">
      <c r="F446" t="s">
        <v>3646</v>
      </c>
      <c r="G446" s="42" t="s">
        <v>2083</v>
      </c>
    </row>
    <row r="447" spans="6:7" ht="15">
      <c r="F447" t="s">
        <v>3647</v>
      </c>
      <c r="G447" s="42" t="s">
        <v>2084</v>
      </c>
    </row>
    <row r="448" spans="6:7" ht="15">
      <c r="F448" t="s">
        <v>3648</v>
      </c>
      <c r="G448" s="42" t="s">
        <v>2085</v>
      </c>
    </row>
    <row r="449" spans="6:7" ht="15">
      <c r="F449" s="75" t="s">
        <v>3649</v>
      </c>
      <c r="G449" s="76" t="s">
        <v>2086</v>
      </c>
    </row>
    <row r="450" spans="6:7" ht="15">
      <c r="F450" s="75" t="s">
        <v>3650</v>
      </c>
      <c r="G450" s="76" t="s">
        <v>2087</v>
      </c>
    </row>
    <row r="451" spans="6:7" ht="15">
      <c r="F451" t="s">
        <v>3651</v>
      </c>
      <c r="G451" s="42" t="s">
        <v>2088</v>
      </c>
    </row>
    <row r="452" spans="6:7" ht="15">
      <c r="F452" t="s">
        <v>3652</v>
      </c>
      <c r="G452" s="42" t="s">
        <v>2089</v>
      </c>
    </row>
    <row r="453" spans="6:7" ht="15">
      <c r="F453" t="s">
        <v>3653</v>
      </c>
      <c r="G453" s="42" t="s">
        <v>2090</v>
      </c>
    </row>
    <row r="454" spans="6:7" ht="15">
      <c r="F454" t="s">
        <v>3654</v>
      </c>
      <c r="G454" s="42" t="s">
        <v>2091</v>
      </c>
    </row>
    <row r="455" spans="6:7" ht="15">
      <c r="F455" t="s">
        <v>3655</v>
      </c>
      <c r="G455" s="42" t="s">
        <v>4914</v>
      </c>
    </row>
    <row r="456" spans="6:7" ht="15">
      <c r="F456" t="s">
        <v>3656</v>
      </c>
      <c r="G456" s="42" t="s">
        <v>2093</v>
      </c>
    </row>
    <row r="457" spans="6:7" ht="15">
      <c r="F457" t="s">
        <v>3657</v>
      </c>
      <c r="G457" s="42" t="s">
        <v>2094</v>
      </c>
    </row>
    <row r="458" spans="6:7" ht="15">
      <c r="F458" t="s">
        <v>3658</v>
      </c>
      <c r="G458" s="42" t="s">
        <v>2095</v>
      </c>
    </row>
    <row r="459" spans="6:7" ht="15">
      <c r="F459" t="s">
        <v>3659</v>
      </c>
      <c r="G459" s="42" t="s">
        <v>2096</v>
      </c>
    </row>
    <row r="460" spans="6:7" ht="15">
      <c r="F460" t="s">
        <v>4849</v>
      </c>
      <c r="G460" s="42" t="s">
        <v>4944</v>
      </c>
    </row>
    <row r="461" spans="6:7" ht="15">
      <c r="F461" t="s">
        <v>3660</v>
      </c>
      <c r="G461" s="42" t="s">
        <v>2097</v>
      </c>
    </row>
    <row r="462" spans="6:7" ht="15">
      <c r="F462" s="75" t="s">
        <v>3661</v>
      </c>
      <c r="G462" s="76" t="s">
        <v>2098</v>
      </c>
    </row>
    <row r="463" spans="6:7" ht="15">
      <c r="F463" t="s">
        <v>3662</v>
      </c>
      <c r="G463" s="42" t="s">
        <v>2099</v>
      </c>
    </row>
    <row r="464" spans="6:7" ht="15">
      <c r="F464" s="75" t="s">
        <v>3663</v>
      </c>
      <c r="G464" s="76" t="s">
        <v>2100</v>
      </c>
    </row>
    <row r="465" spans="6:7" ht="15">
      <c r="F465" t="s">
        <v>3664</v>
      </c>
      <c r="G465" s="42" t="s">
        <v>2101</v>
      </c>
    </row>
    <row r="466" spans="6:7" ht="15">
      <c r="F466" t="s">
        <v>3665</v>
      </c>
      <c r="G466" s="42" t="s">
        <v>2102</v>
      </c>
    </row>
    <row r="467" spans="6:7" ht="15">
      <c r="F467" t="s">
        <v>3666</v>
      </c>
      <c r="G467" s="42" t="s">
        <v>2103</v>
      </c>
    </row>
    <row r="468" spans="6:7" ht="15">
      <c r="F468" t="s">
        <v>3667</v>
      </c>
      <c r="G468" s="42" t="s">
        <v>4873</v>
      </c>
    </row>
    <row r="469" spans="6:7" ht="15">
      <c r="F469" t="s">
        <v>3668</v>
      </c>
      <c r="G469" s="42" t="s">
        <v>2104</v>
      </c>
    </row>
    <row r="470" spans="6:7" ht="15">
      <c r="F470" t="s">
        <v>3669</v>
      </c>
      <c r="G470" s="42" t="s">
        <v>2105</v>
      </c>
    </row>
    <row r="471" spans="6:7" ht="15">
      <c r="F471" t="s">
        <v>3670</v>
      </c>
      <c r="G471" s="42" t="s">
        <v>2106</v>
      </c>
    </row>
    <row r="472" spans="6:7" ht="15">
      <c r="F472" t="s">
        <v>3671</v>
      </c>
      <c r="G472" s="42" t="s">
        <v>2107</v>
      </c>
    </row>
    <row r="473" spans="6:7" ht="15">
      <c r="F473" s="75" t="s">
        <v>3672</v>
      </c>
      <c r="G473" s="76" t="s">
        <v>2108</v>
      </c>
    </row>
    <row r="474" spans="6:7" ht="15">
      <c r="F474" t="s">
        <v>3673</v>
      </c>
      <c r="G474" s="42" t="s">
        <v>2109</v>
      </c>
    </row>
    <row r="475" spans="6:7" ht="15">
      <c r="F475" t="s">
        <v>3674</v>
      </c>
      <c r="G475" s="42" t="s">
        <v>2110</v>
      </c>
    </row>
    <row r="476" spans="6:7" ht="15">
      <c r="F476" t="s">
        <v>3675</v>
      </c>
      <c r="G476" s="42" t="s">
        <v>2111</v>
      </c>
    </row>
    <row r="477" spans="6:7" ht="15">
      <c r="F477" t="s">
        <v>3676</v>
      </c>
      <c r="G477" s="42" t="s">
        <v>2112</v>
      </c>
    </row>
    <row r="478" spans="6:7" ht="15">
      <c r="F478" t="s">
        <v>3677</v>
      </c>
      <c r="G478" s="42" t="s">
        <v>4933</v>
      </c>
    </row>
    <row r="479" spans="6:7" ht="15">
      <c r="F479" t="s">
        <v>3678</v>
      </c>
      <c r="G479" s="42" t="s">
        <v>2114</v>
      </c>
    </row>
    <row r="480" spans="6:7" ht="15">
      <c r="F480" t="s">
        <v>3679</v>
      </c>
      <c r="G480" s="42" t="s">
        <v>2116</v>
      </c>
    </row>
    <row r="481" spans="6:7" ht="15">
      <c r="F481" t="s">
        <v>3680</v>
      </c>
      <c r="G481" s="42" t="s">
        <v>2117</v>
      </c>
    </row>
    <row r="482" spans="6:7" ht="15">
      <c r="F482" t="s">
        <v>3681</v>
      </c>
      <c r="G482" s="42" t="s">
        <v>2118</v>
      </c>
    </row>
    <row r="483" spans="6:7" ht="15">
      <c r="F483" t="s">
        <v>3682</v>
      </c>
      <c r="G483" s="42" t="s">
        <v>2119</v>
      </c>
    </row>
    <row r="484" spans="6:7" ht="15">
      <c r="F484" t="s">
        <v>3683</v>
      </c>
      <c r="G484" s="42" t="s">
        <v>2120</v>
      </c>
    </row>
    <row r="485" spans="6:7" ht="15">
      <c r="F485" t="s">
        <v>3684</v>
      </c>
      <c r="G485" s="42" t="s">
        <v>2121</v>
      </c>
    </row>
    <row r="486" spans="6:7" ht="15">
      <c r="F486" t="s">
        <v>3685</v>
      </c>
      <c r="G486" s="42" t="s">
        <v>4946</v>
      </c>
    </row>
    <row r="487" spans="6:7" ht="15">
      <c r="F487" t="s">
        <v>3686</v>
      </c>
      <c r="G487" s="42" t="s">
        <v>2123</v>
      </c>
    </row>
    <row r="488" spans="6:7" ht="15">
      <c r="F488" t="s">
        <v>3687</v>
      </c>
      <c r="G488" s="42" t="s">
        <v>4934</v>
      </c>
    </row>
    <row r="489" spans="6:7" ht="15">
      <c r="F489" t="s">
        <v>3688</v>
      </c>
      <c r="G489" s="42" t="s">
        <v>2125</v>
      </c>
    </row>
    <row r="490" spans="6:7" ht="15">
      <c r="F490" s="75" t="s">
        <v>3689</v>
      </c>
      <c r="G490" s="76" t="s">
        <v>2126</v>
      </c>
    </row>
    <row r="491" spans="6:7" ht="15">
      <c r="F491" s="75" t="s">
        <v>3690</v>
      </c>
      <c r="G491" s="76" t="s">
        <v>2127</v>
      </c>
    </row>
    <row r="492" spans="6:7" ht="15">
      <c r="F492" t="s">
        <v>3691</v>
      </c>
      <c r="G492" s="42" t="s">
        <v>4935</v>
      </c>
    </row>
    <row r="493" spans="6:7" ht="15">
      <c r="F493" t="s">
        <v>3692</v>
      </c>
      <c r="G493" s="42" t="s">
        <v>2129</v>
      </c>
    </row>
    <row r="494" spans="6:7" ht="15">
      <c r="F494" t="s">
        <v>3693</v>
      </c>
      <c r="G494" s="42" t="s">
        <v>2130</v>
      </c>
    </row>
    <row r="495" spans="6:7" ht="15">
      <c r="F495" t="s">
        <v>3694</v>
      </c>
      <c r="G495" s="42" t="s">
        <v>2131</v>
      </c>
    </row>
    <row r="496" spans="6:7" ht="15">
      <c r="F496" t="s">
        <v>3695</v>
      </c>
      <c r="G496" s="42" t="s">
        <v>2132</v>
      </c>
    </row>
    <row r="497" spans="6:7" ht="15">
      <c r="F497" t="s">
        <v>3696</v>
      </c>
      <c r="G497" s="42" t="s">
        <v>2133</v>
      </c>
    </row>
    <row r="498" spans="6:7" ht="15">
      <c r="F498" t="s">
        <v>3697</v>
      </c>
      <c r="G498" s="42" t="s">
        <v>2134</v>
      </c>
    </row>
    <row r="499" spans="6:7" ht="15">
      <c r="F499" t="s">
        <v>3698</v>
      </c>
      <c r="G499" s="42" t="s">
        <v>2135</v>
      </c>
    </row>
    <row r="500" spans="6:7" ht="15">
      <c r="F500" s="75" t="s">
        <v>3699</v>
      </c>
      <c r="G500" s="76" t="s">
        <v>2136</v>
      </c>
    </row>
    <row r="501" spans="6:7" ht="15">
      <c r="F501" t="s">
        <v>3700</v>
      </c>
      <c r="G501" s="42" t="s">
        <v>2137</v>
      </c>
    </row>
    <row r="502" spans="6:7" ht="15">
      <c r="F502" t="s">
        <v>4703</v>
      </c>
      <c r="G502" s="42" t="s">
        <v>4945</v>
      </c>
    </row>
    <row r="503" spans="6:7" ht="15">
      <c r="F503" t="s">
        <v>3701</v>
      </c>
      <c r="G503" s="42" t="s">
        <v>2139</v>
      </c>
    </row>
    <row r="504" spans="6:7" ht="15">
      <c r="F504" t="s">
        <v>3702</v>
      </c>
      <c r="G504" s="42" t="s">
        <v>2140</v>
      </c>
    </row>
    <row r="505" spans="6:7" ht="15">
      <c r="F505" t="s">
        <v>3703</v>
      </c>
      <c r="G505" s="42" t="s">
        <v>2141</v>
      </c>
    </row>
    <row r="506" spans="6:7" ht="15">
      <c r="F506" t="s">
        <v>3704</v>
      </c>
      <c r="G506" s="42" t="s">
        <v>2142</v>
      </c>
    </row>
    <row r="507" spans="6:7" ht="15">
      <c r="F507" t="s">
        <v>3705</v>
      </c>
      <c r="G507" s="42" t="s">
        <v>2143</v>
      </c>
    </row>
    <row r="508" spans="6:7" ht="15">
      <c r="F508" t="s">
        <v>3706</v>
      </c>
      <c r="G508" s="42" t="s">
        <v>2144</v>
      </c>
    </row>
    <row r="509" spans="6:7" ht="15">
      <c r="F509" t="s">
        <v>3707</v>
      </c>
      <c r="G509" s="42" t="s">
        <v>2145</v>
      </c>
    </row>
    <row r="510" spans="6:7" ht="15">
      <c r="F510" s="75" t="s">
        <v>3708</v>
      </c>
      <c r="G510" s="76" t="s">
        <v>2146</v>
      </c>
    </row>
    <row r="511" spans="6:7" ht="15">
      <c r="F511" t="s">
        <v>3709</v>
      </c>
      <c r="G511" s="42" t="s">
        <v>2147</v>
      </c>
    </row>
    <row r="512" spans="6:7" ht="15">
      <c r="F512" t="s">
        <v>3710</v>
      </c>
      <c r="G512" s="42" t="s">
        <v>2148</v>
      </c>
    </row>
    <row r="513" spans="6:7" ht="15">
      <c r="F513" t="s">
        <v>3711</v>
      </c>
      <c r="G513" s="42" t="s">
        <v>2149</v>
      </c>
    </row>
    <row r="514" spans="6:7" ht="15">
      <c r="F514" t="s">
        <v>3712</v>
      </c>
      <c r="G514" s="42" t="s">
        <v>2150</v>
      </c>
    </row>
    <row r="515" spans="6:7" ht="15">
      <c r="F515" t="s">
        <v>3713</v>
      </c>
      <c r="G515" s="42" t="s">
        <v>2151</v>
      </c>
    </row>
    <row r="516" spans="6:7" ht="15">
      <c r="F516" t="s">
        <v>3714</v>
      </c>
      <c r="G516" s="42" t="s">
        <v>2152</v>
      </c>
    </row>
    <row r="517" spans="6:7" ht="15">
      <c r="F517" t="s">
        <v>3715</v>
      </c>
      <c r="G517" s="42" t="s">
        <v>2153</v>
      </c>
    </row>
    <row r="518" spans="6:7" ht="15">
      <c r="F518" s="75" t="s">
        <v>3716</v>
      </c>
      <c r="G518" s="76" t="s">
        <v>2154</v>
      </c>
    </row>
    <row r="519" spans="6:7" ht="15">
      <c r="F519" s="75" t="s">
        <v>3717</v>
      </c>
      <c r="G519" s="76" t="s">
        <v>2155</v>
      </c>
    </row>
    <row r="520" spans="6:7" ht="15">
      <c r="F520" t="s">
        <v>3718</v>
      </c>
      <c r="G520" s="42" t="s">
        <v>2156</v>
      </c>
    </row>
    <row r="521" spans="6:7" ht="15">
      <c r="F521" t="s">
        <v>3719</v>
      </c>
      <c r="G521" s="42" t="s">
        <v>2157</v>
      </c>
    </row>
    <row r="522" spans="6:7" ht="15">
      <c r="F522" t="s">
        <v>3720</v>
      </c>
      <c r="G522" s="42" t="s">
        <v>2158</v>
      </c>
    </row>
    <row r="523" spans="6:7" ht="15">
      <c r="F523" t="s">
        <v>3721</v>
      </c>
      <c r="G523" s="42" t="s">
        <v>2159</v>
      </c>
    </row>
    <row r="524" spans="6:7" ht="15">
      <c r="F524" t="s">
        <v>3722</v>
      </c>
      <c r="G524" s="42" t="s">
        <v>2160</v>
      </c>
    </row>
    <row r="525" spans="6:7" ht="15">
      <c r="F525" t="s">
        <v>3723</v>
      </c>
      <c r="G525" s="42" t="s">
        <v>2161</v>
      </c>
    </row>
    <row r="526" spans="6:7" ht="15">
      <c r="F526" t="s">
        <v>3724</v>
      </c>
      <c r="G526" s="42" t="s">
        <v>2162</v>
      </c>
    </row>
    <row r="527" spans="6:7" ht="15">
      <c r="F527" t="s">
        <v>3725</v>
      </c>
      <c r="G527" s="42" t="s">
        <v>2163</v>
      </c>
    </row>
    <row r="528" spans="6:7" ht="15">
      <c r="F528" t="s">
        <v>3726</v>
      </c>
      <c r="G528" s="42" t="s">
        <v>2164</v>
      </c>
    </row>
    <row r="529" spans="6:7" ht="15">
      <c r="F529" t="s">
        <v>3727</v>
      </c>
      <c r="G529" s="42" t="s">
        <v>2165</v>
      </c>
    </row>
    <row r="530" spans="6:7" ht="15">
      <c r="F530" s="75" t="s">
        <v>3728</v>
      </c>
      <c r="G530" s="76" t="s">
        <v>2166</v>
      </c>
    </row>
    <row r="531" spans="6:7" ht="15">
      <c r="F531" s="75" t="s">
        <v>3729</v>
      </c>
      <c r="G531" s="76" t="s">
        <v>2167</v>
      </c>
    </row>
    <row r="532" spans="6:7" ht="15">
      <c r="F532" t="s">
        <v>3730</v>
      </c>
      <c r="G532" s="42" t="s">
        <v>2168</v>
      </c>
    </row>
    <row r="533" spans="6:7" ht="15">
      <c r="F533" t="s">
        <v>3731</v>
      </c>
      <c r="G533" s="42" t="s">
        <v>2169</v>
      </c>
    </row>
    <row r="534" spans="6:7" ht="15">
      <c r="F534" s="75" t="s">
        <v>3732</v>
      </c>
      <c r="G534" s="76" t="s">
        <v>2170</v>
      </c>
    </row>
    <row r="535" spans="6:7" ht="15">
      <c r="F535" t="s">
        <v>3733</v>
      </c>
      <c r="G535" s="42" t="s">
        <v>2171</v>
      </c>
    </row>
    <row r="536" spans="6:7" ht="15">
      <c r="F536" t="s">
        <v>3734</v>
      </c>
      <c r="G536" s="42" t="s">
        <v>2172</v>
      </c>
    </row>
    <row r="537" spans="6:7" ht="15">
      <c r="F537" t="s">
        <v>3735</v>
      </c>
      <c r="G537" s="42" t="s">
        <v>2173</v>
      </c>
    </row>
    <row r="538" spans="6:7" ht="15">
      <c r="F538" t="s">
        <v>3736</v>
      </c>
      <c r="G538" s="42" t="s">
        <v>2174</v>
      </c>
    </row>
    <row r="539" spans="6:7" ht="15">
      <c r="F539" t="s">
        <v>3737</v>
      </c>
      <c r="G539" s="42" t="s">
        <v>2175</v>
      </c>
    </row>
    <row r="540" spans="6:7" ht="15">
      <c r="F540" t="s">
        <v>3738</v>
      </c>
      <c r="G540" s="42" t="s">
        <v>2176</v>
      </c>
    </row>
    <row r="541" spans="6:7" ht="15">
      <c r="F541" t="s">
        <v>3739</v>
      </c>
      <c r="G541" s="42" t="s">
        <v>2177</v>
      </c>
    </row>
    <row r="542" spans="6:7" ht="15">
      <c r="F542" t="s">
        <v>3740</v>
      </c>
      <c r="G542" s="42" t="s">
        <v>2178</v>
      </c>
    </row>
    <row r="543" spans="6:7" ht="15">
      <c r="F543" t="s">
        <v>3741</v>
      </c>
      <c r="G543" s="42" t="s">
        <v>2179</v>
      </c>
    </row>
    <row r="544" spans="6:7" ht="15">
      <c r="F544" t="s">
        <v>3742</v>
      </c>
      <c r="G544" s="42" t="s">
        <v>2180</v>
      </c>
    </row>
    <row r="545" spans="6:7" ht="15">
      <c r="F545" s="75" t="s">
        <v>3743</v>
      </c>
      <c r="G545" s="76" t="s">
        <v>2181</v>
      </c>
    </row>
    <row r="546" spans="6:7" ht="15">
      <c r="F546" t="s">
        <v>3744</v>
      </c>
      <c r="G546" s="42" t="s">
        <v>2182</v>
      </c>
    </row>
    <row r="547" spans="6:7" ht="15">
      <c r="F547" t="s">
        <v>3745</v>
      </c>
      <c r="G547" s="42" t="s">
        <v>2183</v>
      </c>
    </row>
    <row r="548" spans="6:7" ht="15">
      <c r="F548" s="75" t="s">
        <v>3746</v>
      </c>
      <c r="G548" s="76" t="s">
        <v>2184</v>
      </c>
    </row>
    <row r="549" spans="6:7" ht="15">
      <c r="F549" t="s">
        <v>3747</v>
      </c>
      <c r="G549" s="42" t="s">
        <v>2185</v>
      </c>
    </row>
    <row r="550" spans="6:7" ht="15">
      <c r="F550" t="s">
        <v>3748</v>
      </c>
      <c r="G550" s="42" t="s">
        <v>2186</v>
      </c>
    </row>
    <row r="551" spans="6:7" ht="15">
      <c r="F551" t="s">
        <v>3749</v>
      </c>
      <c r="G551" s="42" t="s">
        <v>2187</v>
      </c>
    </row>
    <row r="552" spans="6:7" ht="15">
      <c r="F552" t="s">
        <v>3750</v>
      </c>
      <c r="G552" s="42" t="s">
        <v>2188</v>
      </c>
    </row>
    <row r="553" spans="6:7" ht="15">
      <c r="F553" t="s">
        <v>3751</v>
      </c>
      <c r="G553" s="42" t="s">
        <v>4904</v>
      </c>
    </row>
    <row r="554" spans="6:7" ht="15">
      <c r="F554" t="s">
        <v>3752</v>
      </c>
      <c r="G554" s="42" t="s">
        <v>2190</v>
      </c>
    </row>
    <row r="555" spans="6:7" ht="15">
      <c r="F555" t="s">
        <v>3753</v>
      </c>
      <c r="G555" s="42" t="s">
        <v>2191</v>
      </c>
    </row>
    <row r="556" spans="6:7" ht="15">
      <c r="F556" t="s">
        <v>3754</v>
      </c>
      <c r="G556" s="42" t="s">
        <v>2192</v>
      </c>
    </row>
    <row r="557" spans="6:7" ht="15">
      <c r="F557" t="s">
        <v>3755</v>
      </c>
      <c r="G557" s="42" t="s">
        <v>2193</v>
      </c>
    </row>
    <row r="558" spans="6:7" ht="15">
      <c r="F558" t="s">
        <v>3756</v>
      </c>
      <c r="G558" s="42" t="s">
        <v>2194</v>
      </c>
    </row>
    <row r="559" spans="6:7" ht="15">
      <c r="F559" t="s">
        <v>3757</v>
      </c>
      <c r="G559" s="42" t="s">
        <v>2195</v>
      </c>
    </row>
    <row r="560" spans="6:7" ht="15">
      <c r="F560" t="s">
        <v>3758</v>
      </c>
      <c r="G560" s="42" t="s">
        <v>2196</v>
      </c>
    </row>
    <row r="561" spans="6:7" ht="15">
      <c r="F561" t="s">
        <v>3759</v>
      </c>
      <c r="G561" s="42" t="s">
        <v>2197</v>
      </c>
    </row>
    <row r="562" spans="6:7" ht="15">
      <c r="F562" t="s">
        <v>3760</v>
      </c>
      <c r="G562" s="42" t="s">
        <v>2198</v>
      </c>
    </row>
    <row r="563" spans="6:7" ht="15">
      <c r="F563" s="75" t="s">
        <v>3761</v>
      </c>
      <c r="G563" s="76" t="s">
        <v>2199</v>
      </c>
    </row>
    <row r="564" spans="6:7" ht="15">
      <c r="F564" t="s">
        <v>3762</v>
      </c>
      <c r="G564" s="42" t="s">
        <v>2200</v>
      </c>
    </row>
    <row r="565" spans="6:7" ht="15">
      <c r="F565" t="s">
        <v>3763</v>
      </c>
      <c r="G565" s="42" t="s">
        <v>2203</v>
      </c>
    </row>
    <row r="566" spans="6:7" ht="15">
      <c r="F566" t="s">
        <v>3764</v>
      </c>
      <c r="G566" s="42" t="s">
        <v>2204</v>
      </c>
    </row>
    <row r="567" spans="6:7" ht="15">
      <c r="F567" t="s">
        <v>3765</v>
      </c>
      <c r="G567" s="42" t="s">
        <v>2205</v>
      </c>
    </row>
    <row r="568" spans="6:7" ht="15">
      <c r="F568" t="s">
        <v>3766</v>
      </c>
      <c r="G568" s="42" t="s">
        <v>2206</v>
      </c>
    </row>
    <row r="569" spans="6:7" ht="15">
      <c r="F569" t="s">
        <v>3767</v>
      </c>
      <c r="G569" s="42" t="s">
        <v>2207</v>
      </c>
    </row>
    <row r="570" spans="6:7" ht="15">
      <c r="F570" t="s">
        <v>3768</v>
      </c>
      <c r="G570" s="42" t="s">
        <v>2208</v>
      </c>
    </row>
    <row r="571" spans="6:7" ht="15">
      <c r="F571" t="s">
        <v>3769</v>
      </c>
      <c r="G571" s="42" t="s">
        <v>2209</v>
      </c>
    </row>
    <row r="572" spans="6:7" ht="15">
      <c r="F572" t="s">
        <v>3770</v>
      </c>
      <c r="G572" s="42" t="s">
        <v>2210</v>
      </c>
    </row>
    <row r="573" spans="6:7" ht="15">
      <c r="F573" t="s">
        <v>3771</v>
      </c>
      <c r="G573" s="42" t="s">
        <v>2211</v>
      </c>
    </row>
    <row r="574" spans="6:7" ht="15">
      <c r="F574" t="s">
        <v>3772</v>
      </c>
      <c r="G574" s="42" t="s">
        <v>2212</v>
      </c>
    </row>
    <row r="575" spans="6:7" ht="15">
      <c r="F575" t="s">
        <v>3773</v>
      </c>
      <c r="G575" s="42" t="s">
        <v>2213</v>
      </c>
    </row>
    <row r="576" spans="6:7" ht="15">
      <c r="F576" t="s">
        <v>3774</v>
      </c>
      <c r="G576" s="42" t="s">
        <v>2214</v>
      </c>
    </row>
    <row r="577" spans="6:7" ht="15">
      <c r="F577" t="s">
        <v>3775</v>
      </c>
      <c r="G577" s="42" t="s">
        <v>2215</v>
      </c>
    </row>
    <row r="578" spans="6:7" ht="15">
      <c r="F578" t="s">
        <v>3776</v>
      </c>
      <c r="G578" s="42" t="s">
        <v>2216</v>
      </c>
    </row>
    <row r="579" spans="6:7" ht="15">
      <c r="F579" t="s">
        <v>3777</v>
      </c>
      <c r="G579" s="42" t="s">
        <v>2217</v>
      </c>
    </row>
    <row r="580" spans="6:7" ht="15">
      <c r="F580" t="s">
        <v>3778</v>
      </c>
      <c r="G580" s="42" t="s">
        <v>2218</v>
      </c>
    </row>
    <row r="581" spans="6:7" ht="15">
      <c r="F581" t="s">
        <v>3779</v>
      </c>
      <c r="G581" s="42" t="s">
        <v>2219</v>
      </c>
    </row>
    <row r="582" spans="6:7" ht="15">
      <c r="F582" s="75" t="s">
        <v>3780</v>
      </c>
      <c r="G582" s="76" t="s">
        <v>2220</v>
      </c>
    </row>
    <row r="583" spans="6:7" ht="15">
      <c r="F583" t="s">
        <v>3781</v>
      </c>
      <c r="G583" s="42" t="s">
        <v>2221</v>
      </c>
    </row>
    <row r="584" spans="6:7" ht="15">
      <c r="F584" t="s">
        <v>3782</v>
      </c>
      <c r="G584" s="42" t="s">
        <v>2223</v>
      </c>
    </row>
    <row r="585" spans="6:7" ht="15">
      <c r="F585" t="s">
        <v>3783</v>
      </c>
      <c r="G585" s="42" t="s">
        <v>2224</v>
      </c>
    </row>
    <row r="586" spans="6:7" ht="15">
      <c r="F586" t="s">
        <v>3784</v>
      </c>
      <c r="G586" s="42" t="s">
        <v>2225</v>
      </c>
    </row>
    <row r="587" spans="6:7" ht="15">
      <c r="F587" t="s">
        <v>3785</v>
      </c>
      <c r="G587" s="42" t="s">
        <v>2226</v>
      </c>
    </row>
    <row r="588" spans="6:7" ht="15">
      <c r="F588" t="s">
        <v>3786</v>
      </c>
      <c r="G588" s="42" t="s">
        <v>2227</v>
      </c>
    </row>
    <row r="589" spans="6:7" ht="15">
      <c r="F589" t="s">
        <v>3787</v>
      </c>
      <c r="G589" s="42" t="s">
        <v>2228</v>
      </c>
    </row>
    <row r="590" spans="6:7" ht="15">
      <c r="F590" t="s">
        <v>3788</v>
      </c>
      <c r="G590" s="42" t="s">
        <v>2229</v>
      </c>
    </row>
    <row r="591" spans="6:7" ht="15">
      <c r="F591" t="s">
        <v>3789</v>
      </c>
      <c r="G591" s="42" t="s">
        <v>2230</v>
      </c>
    </row>
    <row r="592" spans="6:7" ht="15">
      <c r="F592" t="s">
        <v>3790</v>
      </c>
      <c r="G592" s="42" t="s">
        <v>2231</v>
      </c>
    </row>
    <row r="593" spans="6:7" ht="15">
      <c r="F593" t="s">
        <v>3791</v>
      </c>
      <c r="G593" s="42" t="s">
        <v>2232</v>
      </c>
    </row>
    <row r="594" spans="6:7" ht="15">
      <c r="F594" t="s">
        <v>3792</v>
      </c>
      <c r="G594" s="42" t="s">
        <v>2233</v>
      </c>
    </row>
    <row r="595" spans="6:7" ht="15">
      <c r="F595" t="s">
        <v>3793</v>
      </c>
      <c r="G595" s="42" t="s">
        <v>2234</v>
      </c>
    </row>
    <row r="596" spans="6:7" ht="15">
      <c r="F596" t="s">
        <v>3794</v>
      </c>
      <c r="G596" s="42" t="s">
        <v>2235</v>
      </c>
    </row>
    <row r="597" spans="6:7" ht="15">
      <c r="F597" t="s">
        <v>3795</v>
      </c>
      <c r="G597" s="42" t="s">
        <v>2236</v>
      </c>
    </row>
    <row r="598" spans="6:7" ht="15">
      <c r="F598" t="s">
        <v>3796</v>
      </c>
      <c r="G598" s="42" t="s">
        <v>2237</v>
      </c>
    </row>
    <row r="599" spans="6:7" ht="15">
      <c r="F599" t="s">
        <v>3797</v>
      </c>
      <c r="G599" s="42" t="s">
        <v>2238</v>
      </c>
    </row>
    <row r="600" spans="6:7" ht="15">
      <c r="F600" t="s">
        <v>3798</v>
      </c>
      <c r="G600" s="42" t="s">
        <v>2239</v>
      </c>
    </row>
    <row r="601" spans="6:7" ht="15">
      <c r="F601" t="s">
        <v>3799</v>
      </c>
      <c r="G601" s="42" t="s">
        <v>2240</v>
      </c>
    </row>
    <row r="602" spans="6:7" ht="15">
      <c r="F602" t="s">
        <v>3800</v>
      </c>
      <c r="G602" s="42" t="s">
        <v>2241</v>
      </c>
    </row>
    <row r="603" spans="6:7" ht="15">
      <c r="F603" t="s">
        <v>3801</v>
      </c>
      <c r="G603" s="42" t="s">
        <v>2242</v>
      </c>
    </row>
    <row r="604" spans="6:7" ht="15">
      <c r="F604" t="s">
        <v>3802</v>
      </c>
      <c r="G604" s="42" t="s">
        <v>2243</v>
      </c>
    </row>
    <row r="605" spans="6:7" ht="15">
      <c r="F605" t="s">
        <v>3803</v>
      </c>
      <c r="G605" s="42" t="s">
        <v>2244</v>
      </c>
    </row>
    <row r="606" spans="6:7" ht="15">
      <c r="F606" t="s">
        <v>3804</v>
      </c>
      <c r="G606" s="42" t="s">
        <v>2245</v>
      </c>
    </row>
    <row r="607" spans="6:7" ht="15">
      <c r="F607" t="s">
        <v>3805</v>
      </c>
      <c r="G607" s="42" t="s">
        <v>2246</v>
      </c>
    </row>
    <row r="608" spans="6:7" ht="15">
      <c r="F608" t="s">
        <v>3806</v>
      </c>
      <c r="G608" s="42" t="s">
        <v>2247</v>
      </c>
    </row>
    <row r="609" spans="6:7" ht="15">
      <c r="F609" t="s">
        <v>3807</v>
      </c>
      <c r="G609" s="42" t="s">
        <v>2248</v>
      </c>
    </row>
    <row r="610" spans="6:7" ht="15">
      <c r="F610" t="s">
        <v>3808</v>
      </c>
      <c r="G610" s="42" t="s">
        <v>2249</v>
      </c>
    </row>
    <row r="611" spans="6:7" ht="15">
      <c r="F611" t="s">
        <v>3809</v>
      </c>
      <c r="G611" s="42" t="s">
        <v>2250</v>
      </c>
    </row>
    <row r="612" spans="6:7" ht="15">
      <c r="F612" s="75" t="s">
        <v>3810</v>
      </c>
      <c r="G612" s="76" t="s">
        <v>2251</v>
      </c>
    </row>
    <row r="613" spans="6:7" ht="15">
      <c r="F613" t="s">
        <v>3811</v>
      </c>
      <c r="G613" s="42" t="s">
        <v>2252</v>
      </c>
    </row>
    <row r="614" spans="6:7" ht="15">
      <c r="F614" s="75" t="s">
        <v>3812</v>
      </c>
      <c r="G614" s="76" t="s">
        <v>2253</v>
      </c>
    </row>
    <row r="615" spans="6:7" ht="15">
      <c r="F615" t="s">
        <v>3813</v>
      </c>
      <c r="G615" s="42" t="s">
        <v>2254</v>
      </c>
    </row>
    <row r="616" spans="6:7" ht="15">
      <c r="F616" t="s">
        <v>3814</v>
      </c>
      <c r="G616" s="42" t="s">
        <v>2255</v>
      </c>
    </row>
    <row r="617" spans="6:7" ht="15">
      <c r="F617" t="s">
        <v>3815</v>
      </c>
      <c r="G617" s="42" t="s">
        <v>2256</v>
      </c>
    </row>
    <row r="618" spans="6:7" ht="15">
      <c r="F618" t="s">
        <v>3816</v>
      </c>
      <c r="G618" s="42" t="s">
        <v>2257</v>
      </c>
    </row>
    <row r="619" spans="6:7" ht="15">
      <c r="F619" t="s">
        <v>3817</v>
      </c>
      <c r="G619" s="42" t="s">
        <v>2258</v>
      </c>
    </row>
    <row r="620" spans="6:7" ht="15">
      <c r="F620" t="s">
        <v>3818</v>
      </c>
      <c r="G620" s="42" t="s">
        <v>2259</v>
      </c>
    </row>
    <row r="621" spans="6:7" ht="15">
      <c r="F621" t="s">
        <v>3819</v>
      </c>
      <c r="G621" s="42" t="s">
        <v>2260</v>
      </c>
    </row>
    <row r="622" spans="6:7" ht="15">
      <c r="F622" t="s">
        <v>3820</v>
      </c>
      <c r="G622" s="42" t="s">
        <v>2261</v>
      </c>
    </row>
    <row r="623" spans="6:7" ht="15">
      <c r="F623" t="s">
        <v>3821</v>
      </c>
      <c r="G623" s="42" t="s">
        <v>2262</v>
      </c>
    </row>
    <row r="624" spans="6:7" ht="15">
      <c r="F624" t="s">
        <v>3822</v>
      </c>
      <c r="G624" s="42" t="s">
        <v>2263</v>
      </c>
    </row>
    <row r="625" spans="6:7" ht="15">
      <c r="F625" t="s">
        <v>3823</v>
      </c>
      <c r="G625" s="42" t="s">
        <v>2264</v>
      </c>
    </row>
    <row r="626" spans="6:7" ht="15">
      <c r="F626" t="s">
        <v>3824</v>
      </c>
      <c r="G626" s="42" t="s">
        <v>2265</v>
      </c>
    </row>
    <row r="627" spans="6:7" ht="15">
      <c r="F627" t="s">
        <v>3825</v>
      </c>
      <c r="G627" s="42" t="s">
        <v>2266</v>
      </c>
    </row>
    <row r="628" spans="6:7" ht="15">
      <c r="F628" t="s">
        <v>3826</v>
      </c>
      <c r="G628" s="42" t="s">
        <v>2267</v>
      </c>
    </row>
    <row r="629" spans="6:7" ht="15">
      <c r="F629" t="s">
        <v>3827</v>
      </c>
      <c r="G629" s="42" t="s">
        <v>2268</v>
      </c>
    </row>
    <row r="630" spans="6:7" ht="15">
      <c r="F630" t="s">
        <v>3828</v>
      </c>
      <c r="G630" s="42" t="s">
        <v>2269</v>
      </c>
    </row>
    <row r="631" spans="6:7" ht="15">
      <c r="F631" t="s">
        <v>3829</v>
      </c>
      <c r="G631" s="42" t="s">
        <v>2270</v>
      </c>
    </row>
    <row r="632" spans="6:7" ht="15">
      <c r="F632" t="s">
        <v>3830</v>
      </c>
      <c r="G632" s="42" t="s">
        <v>2271</v>
      </c>
    </row>
    <row r="633" spans="6:7" ht="15">
      <c r="F633" t="s">
        <v>3831</v>
      </c>
      <c r="G633" s="42" t="s">
        <v>2272</v>
      </c>
    </row>
    <row r="634" spans="6:7" ht="15">
      <c r="F634" t="s">
        <v>3832</v>
      </c>
      <c r="G634" s="42" t="s">
        <v>2273</v>
      </c>
    </row>
    <row r="635" spans="6:7" ht="15">
      <c r="F635" t="s">
        <v>3833</v>
      </c>
      <c r="G635" s="42" t="s">
        <v>2274</v>
      </c>
    </row>
    <row r="636" spans="6:7" ht="15">
      <c r="F636" t="s">
        <v>3834</v>
      </c>
      <c r="G636" s="42" t="s">
        <v>2275</v>
      </c>
    </row>
    <row r="637" spans="6:7" ht="15">
      <c r="F637" t="s">
        <v>3835</v>
      </c>
      <c r="G637" s="42" t="s">
        <v>2276</v>
      </c>
    </row>
    <row r="638" spans="6:7" ht="15">
      <c r="F638" t="s">
        <v>3836</v>
      </c>
      <c r="G638" s="42" t="s">
        <v>2277</v>
      </c>
    </row>
    <row r="639" spans="6:7" ht="15">
      <c r="F639" t="s">
        <v>3837</v>
      </c>
      <c r="G639" s="42" t="s">
        <v>2278</v>
      </c>
    </row>
    <row r="640" spans="6:7" ht="15">
      <c r="F640" t="s">
        <v>3838</v>
      </c>
      <c r="G640" s="42" t="s">
        <v>2280</v>
      </c>
    </row>
    <row r="641" spans="6:7" ht="15">
      <c r="F641" t="s">
        <v>3839</v>
      </c>
      <c r="G641" s="42" t="s">
        <v>2281</v>
      </c>
    </row>
    <row r="642" spans="6:7" ht="15">
      <c r="F642" t="s">
        <v>3840</v>
      </c>
      <c r="G642" s="42" t="s">
        <v>2282</v>
      </c>
    </row>
    <row r="643" spans="6:7" ht="15">
      <c r="F643" t="s">
        <v>3841</v>
      </c>
      <c r="G643" s="42" t="s">
        <v>2284</v>
      </c>
    </row>
    <row r="644" spans="6:7" ht="15">
      <c r="F644" t="s">
        <v>3842</v>
      </c>
      <c r="G644" s="42" t="s">
        <v>2285</v>
      </c>
    </row>
    <row r="645" spans="6:7" ht="15">
      <c r="F645" t="s">
        <v>3843</v>
      </c>
      <c r="G645" s="42" t="s">
        <v>2287</v>
      </c>
    </row>
    <row r="646" spans="6:7" ht="15">
      <c r="F646" t="s">
        <v>3844</v>
      </c>
      <c r="G646" s="42" t="s">
        <v>2288</v>
      </c>
    </row>
    <row r="647" spans="6:7" ht="15">
      <c r="F647" t="s">
        <v>3845</v>
      </c>
      <c r="G647" s="42" t="s">
        <v>2289</v>
      </c>
    </row>
    <row r="648" spans="6:7" ht="15">
      <c r="F648" t="s">
        <v>3846</v>
      </c>
      <c r="G648" s="42" t="s">
        <v>2290</v>
      </c>
    </row>
    <row r="649" spans="6:7" ht="15">
      <c r="F649" t="s">
        <v>3847</v>
      </c>
      <c r="G649" s="42" t="s">
        <v>2291</v>
      </c>
    </row>
    <row r="650" spans="6:7" ht="15">
      <c r="F650" t="s">
        <v>3848</v>
      </c>
      <c r="G650" s="42" t="s">
        <v>2293</v>
      </c>
    </row>
    <row r="651" spans="6:7" ht="15">
      <c r="F651" t="s">
        <v>3849</v>
      </c>
      <c r="G651" s="42" t="s">
        <v>4915</v>
      </c>
    </row>
    <row r="652" spans="6:7" ht="15">
      <c r="F652" t="s">
        <v>3850</v>
      </c>
      <c r="G652" s="42" t="s">
        <v>2295</v>
      </c>
    </row>
    <row r="653" spans="6:7" ht="15">
      <c r="F653" s="75" t="s">
        <v>3851</v>
      </c>
      <c r="G653" s="76" t="s">
        <v>2296</v>
      </c>
    </row>
    <row r="654" spans="6:7" ht="15">
      <c r="F654" t="s">
        <v>3852</v>
      </c>
      <c r="G654" s="42" t="s">
        <v>2297</v>
      </c>
    </row>
    <row r="655" spans="6:7" ht="15">
      <c r="F655" t="s">
        <v>3853</v>
      </c>
      <c r="G655" s="42" t="s">
        <v>2298</v>
      </c>
    </row>
    <row r="656" spans="6:7" ht="15">
      <c r="F656" t="s">
        <v>3854</v>
      </c>
      <c r="G656" s="42" t="s">
        <v>2299</v>
      </c>
    </row>
    <row r="657" spans="6:7" ht="15">
      <c r="F657" t="s">
        <v>3855</v>
      </c>
      <c r="G657" s="42" t="s">
        <v>2300</v>
      </c>
    </row>
    <row r="658" spans="6:7" ht="15">
      <c r="F658" t="s">
        <v>3856</v>
      </c>
      <c r="G658" s="42" t="s">
        <v>2301</v>
      </c>
    </row>
    <row r="659" spans="6:7" ht="15">
      <c r="F659" t="s">
        <v>3857</v>
      </c>
      <c r="G659" s="42" t="s">
        <v>2302</v>
      </c>
    </row>
    <row r="660" spans="6:7" ht="15">
      <c r="F660" t="s">
        <v>3858</v>
      </c>
      <c r="G660" s="42" t="s">
        <v>2303</v>
      </c>
    </row>
    <row r="661" spans="6:7" ht="15">
      <c r="F661" t="s">
        <v>3859</v>
      </c>
      <c r="G661" s="42" t="s">
        <v>2304</v>
      </c>
    </row>
    <row r="662" spans="6:7" ht="15">
      <c r="F662" t="s">
        <v>3860</v>
      </c>
      <c r="G662" s="42" t="s">
        <v>2305</v>
      </c>
    </row>
    <row r="663" spans="6:7" ht="15">
      <c r="F663" t="s">
        <v>3861</v>
      </c>
      <c r="G663" s="42" t="s">
        <v>2306</v>
      </c>
    </row>
    <row r="664" spans="6:7" ht="15">
      <c r="F664" t="s">
        <v>3862</v>
      </c>
      <c r="G664" s="42" t="s">
        <v>2307</v>
      </c>
    </row>
    <row r="665" spans="6:7" ht="15">
      <c r="F665" t="s">
        <v>3863</v>
      </c>
      <c r="G665" s="42" t="s">
        <v>2308</v>
      </c>
    </row>
    <row r="666" spans="6:7" ht="15">
      <c r="F666" t="s">
        <v>3864</v>
      </c>
      <c r="G666" s="42" t="s">
        <v>2309</v>
      </c>
    </row>
    <row r="667" spans="6:7" ht="15">
      <c r="F667" t="s">
        <v>3865</v>
      </c>
      <c r="G667" s="42" t="s">
        <v>2310</v>
      </c>
    </row>
    <row r="668" spans="6:7" ht="15">
      <c r="F668" s="75" t="s">
        <v>3866</v>
      </c>
      <c r="G668" s="76" t="s">
        <v>2311</v>
      </c>
    </row>
    <row r="669" spans="6:7" ht="15">
      <c r="F669" t="s">
        <v>3867</v>
      </c>
      <c r="G669" s="42" t="s">
        <v>2312</v>
      </c>
    </row>
    <row r="670" spans="6:7" ht="15">
      <c r="F670" t="s">
        <v>3868</v>
      </c>
      <c r="G670" s="42" t="s">
        <v>2313</v>
      </c>
    </row>
    <row r="671" spans="6:7" ht="15">
      <c r="F671" s="75" t="s">
        <v>3869</v>
      </c>
      <c r="G671" s="76" t="s">
        <v>2314</v>
      </c>
    </row>
    <row r="672" spans="6:7" ht="15">
      <c r="F672" t="s">
        <v>3870</v>
      </c>
      <c r="G672" s="42" t="s">
        <v>4868</v>
      </c>
    </row>
    <row r="673" spans="6:7" ht="15">
      <c r="F673" t="s">
        <v>3871</v>
      </c>
      <c r="G673" s="42" t="s">
        <v>2316</v>
      </c>
    </row>
    <row r="674" spans="6:7" ht="15">
      <c r="F674" t="s">
        <v>3872</v>
      </c>
      <c r="G674" s="42" t="s">
        <v>2317</v>
      </c>
    </row>
    <row r="675" spans="6:7" ht="15">
      <c r="F675" t="s">
        <v>3873</v>
      </c>
      <c r="G675" s="42" t="s">
        <v>2318</v>
      </c>
    </row>
    <row r="676" spans="6:7" ht="15">
      <c r="F676" t="s">
        <v>3874</v>
      </c>
      <c r="G676" s="42" t="s">
        <v>2319</v>
      </c>
    </row>
    <row r="677" spans="6:7" ht="15">
      <c r="F677" t="s">
        <v>3875</v>
      </c>
      <c r="G677" s="42" t="s">
        <v>2320</v>
      </c>
    </row>
    <row r="678" spans="6:7" ht="15">
      <c r="F678" t="s">
        <v>3876</v>
      </c>
      <c r="G678" s="42" t="s">
        <v>2321</v>
      </c>
    </row>
    <row r="679" spans="6:7" ht="15">
      <c r="F679" t="s">
        <v>3877</v>
      </c>
      <c r="G679" s="42" t="s">
        <v>2322</v>
      </c>
    </row>
    <row r="680" spans="6:7" ht="15">
      <c r="F680" t="s">
        <v>3878</v>
      </c>
      <c r="G680" s="42" t="s">
        <v>2323</v>
      </c>
    </row>
    <row r="681" spans="6:7" ht="15">
      <c r="F681" t="s">
        <v>3879</v>
      </c>
      <c r="G681" s="42" t="s">
        <v>2324</v>
      </c>
    </row>
    <row r="682" spans="6:7" ht="15">
      <c r="F682" t="s">
        <v>3880</v>
      </c>
      <c r="G682" s="42" t="s">
        <v>2325</v>
      </c>
    </row>
    <row r="683" spans="6:7" ht="15">
      <c r="F683" t="s">
        <v>3881</v>
      </c>
      <c r="G683" s="42" t="s">
        <v>2326</v>
      </c>
    </row>
    <row r="684" spans="6:7" ht="15">
      <c r="F684" t="s">
        <v>3882</v>
      </c>
      <c r="G684" s="42" t="s">
        <v>2327</v>
      </c>
    </row>
    <row r="685" spans="6:7" ht="15">
      <c r="F685" t="s">
        <v>3883</v>
      </c>
      <c r="G685" s="42" t="s">
        <v>2328</v>
      </c>
    </row>
    <row r="686" spans="6:7" ht="15">
      <c r="F686" t="s">
        <v>3884</v>
      </c>
      <c r="G686" s="42" t="s">
        <v>2329</v>
      </c>
    </row>
    <row r="687" spans="6:7" ht="15">
      <c r="F687" t="s">
        <v>3885</v>
      </c>
      <c r="G687" s="42" t="s">
        <v>2330</v>
      </c>
    </row>
    <row r="688" spans="6:7" ht="15">
      <c r="F688" t="s">
        <v>3886</v>
      </c>
      <c r="G688" s="42" t="s">
        <v>2331</v>
      </c>
    </row>
    <row r="689" spans="6:7" ht="15">
      <c r="F689" t="s">
        <v>3887</v>
      </c>
      <c r="G689" s="42" t="s">
        <v>2332</v>
      </c>
    </row>
    <row r="690" spans="6:7" ht="15">
      <c r="F690" t="s">
        <v>3888</v>
      </c>
      <c r="G690" s="42" t="s">
        <v>2333</v>
      </c>
    </row>
    <row r="691" spans="6:7" ht="15">
      <c r="F691" s="75" t="s">
        <v>3889</v>
      </c>
      <c r="G691" s="76" t="s">
        <v>2334</v>
      </c>
    </row>
    <row r="692" spans="6:7" ht="15">
      <c r="F692" t="s">
        <v>3890</v>
      </c>
      <c r="G692" s="42" t="s">
        <v>2335</v>
      </c>
    </row>
    <row r="693" spans="6:7" ht="15">
      <c r="F693" t="s">
        <v>3891</v>
      </c>
      <c r="G693" s="42" t="s">
        <v>2336</v>
      </c>
    </row>
    <row r="694" spans="6:7" ht="15">
      <c r="F694" t="s">
        <v>3892</v>
      </c>
      <c r="G694" s="42" t="s">
        <v>2337</v>
      </c>
    </row>
    <row r="695" spans="6:7" ht="15">
      <c r="F695" t="s">
        <v>3893</v>
      </c>
      <c r="G695" s="42" t="s">
        <v>2338</v>
      </c>
    </row>
    <row r="696" spans="6:7" ht="15">
      <c r="F696" t="s">
        <v>3894</v>
      </c>
      <c r="G696" s="42" t="s">
        <v>2340</v>
      </c>
    </row>
    <row r="697" spans="6:7" ht="15">
      <c r="F697" t="s">
        <v>3895</v>
      </c>
      <c r="G697" s="42" t="s">
        <v>2341</v>
      </c>
    </row>
    <row r="698" spans="6:7" ht="15">
      <c r="F698" t="s">
        <v>3896</v>
      </c>
      <c r="G698" s="42" t="s">
        <v>2342</v>
      </c>
    </row>
    <row r="699" spans="6:7" ht="15">
      <c r="F699" t="s">
        <v>3897</v>
      </c>
      <c r="G699" s="42" t="s">
        <v>2343</v>
      </c>
    </row>
    <row r="700" spans="6:7" ht="15">
      <c r="F700" t="s">
        <v>3898</v>
      </c>
      <c r="G700" s="42" t="s">
        <v>2344</v>
      </c>
    </row>
    <row r="701" spans="6:7" ht="15">
      <c r="F701" t="s">
        <v>3899</v>
      </c>
      <c r="G701" s="42" t="s">
        <v>2345</v>
      </c>
    </row>
    <row r="702" spans="6:7" ht="15">
      <c r="F702" t="s">
        <v>3900</v>
      </c>
      <c r="G702" s="42" t="s">
        <v>2346</v>
      </c>
    </row>
    <row r="703" spans="6:7" ht="15">
      <c r="F703" t="s">
        <v>3901</v>
      </c>
      <c r="G703" s="42" t="s">
        <v>2347</v>
      </c>
    </row>
    <row r="704" spans="6:7" ht="15">
      <c r="F704" t="s">
        <v>3902</v>
      </c>
      <c r="G704" s="42" t="s">
        <v>2348</v>
      </c>
    </row>
    <row r="705" spans="6:7" ht="15">
      <c r="F705" t="s">
        <v>3903</v>
      </c>
      <c r="G705" s="42" t="s">
        <v>2349</v>
      </c>
    </row>
    <row r="706" spans="6:7" ht="15">
      <c r="F706" t="s">
        <v>3904</v>
      </c>
      <c r="G706" s="42" t="s">
        <v>2350</v>
      </c>
    </row>
    <row r="707" spans="6:7" ht="15">
      <c r="F707" t="s">
        <v>3905</v>
      </c>
      <c r="G707" s="42" t="s">
        <v>2351</v>
      </c>
    </row>
    <row r="708" spans="6:7" ht="15">
      <c r="F708" t="s">
        <v>3906</v>
      </c>
      <c r="G708" s="42" t="s">
        <v>2352</v>
      </c>
    </row>
    <row r="709" spans="6:7" ht="15">
      <c r="F709" t="s">
        <v>4704</v>
      </c>
      <c r="G709" s="42" t="s">
        <v>4878</v>
      </c>
    </row>
    <row r="710" spans="6:7" ht="15">
      <c r="F710" t="s">
        <v>3907</v>
      </c>
      <c r="G710" s="42" t="s">
        <v>2353</v>
      </c>
    </row>
    <row r="711" spans="6:7" ht="15">
      <c r="F711" s="75" t="s">
        <v>3908</v>
      </c>
      <c r="G711" s="76" t="s">
        <v>2354</v>
      </c>
    </row>
    <row r="712" spans="6:7" ht="15">
      <c r="F712" t="s">
        <v>3909</v>
      </c>
      <c r="G712" s="42" t="s">
        <v>2355</v>
      </c>
    </row>
    <row r="713" spans="6:7" ht="15">
      <c r="F713" t="s">
        <v>3910</v>
      </c>
      <c r="G713" s="42" t="s">
        <v>2356</v>
      </c>
    </row>
    <row r="714" spans="6:7" ht="15">
      <c r="F714" s="75" t="s">
        <v>3911</v>
      </c>
      <c r="G714" s="76" t="s">
        <v>2357</v>
      </c>
    </row>
    <row r="715" spans="6:7" ht="15">
      <c r="F715" t="s">
        <v>3912</v>
      </c>
      <c r="G715" s="42" t="s">
        <v>2358</v>
      </c>
    </row>
    <row r="716" spans="6:7" ht="15">
      <c r="F716" t="s">
        <v>3913</v>
      </c>
      <c r="G716" s="42" t="s">
        <v>2359</v>
      </c>
    </row>
    <row r="717" spans="6:7" ht="15">
      <c r="F717" t="s">
        <v>3914</v>
      </c>
      <c r="G717" s="42" t="s">
        <v>2360</v>
      </c>
    </row>
    <row r="718" spans="6:7" ht="15">
      <c r="F718" t="s">
        <v>3915</v>
      </c>
      <c r="G718" s="42" t="s">
        <v>2361</v>
      </c>
    </row>
    <row r="719" spans="6:7" ht="15">
      <c r="F719" t="s">
        <v>3916</v>
      </c>
      <c r="G719" s="42" t="s">
        <v>2363</v>
      </c>
    </row>
    <row r="720" spans="6:7" ht="15">
      <c r="F720" t="s">
        <v>3917</v>
      </c>
      <c r="G720" s="42" t="s">
        <v>2364</v>
      </c>
    </row>
    <row r="721" spans="6:7" ht="15">
      <c r="F721" s="75" t="s">
        <v>3918</v>
      </c>
      <c r="G721" s="76" t="s">
        <v>2365</v>
      </c>
    </row>
    <row r="722" spans="6:7" ht="15">
      <c r="F722" t="s">
        <v>3919</v>
      </c>
      <c r="G722" s="42" t="s">
        <v>2366</v>
      </c>
    </row>
    <row r="723" spans="6:7" ht="15">
      <c r="F723" t="s">
        <v>3920</v>
      </c>
      <c r="G723" s="42" t="s">
        <v>2367</v>
      </c>
    </row>
    <row r="724" spans="6:7" ht="15">
      <c r="F724" t="s">
        <v>3921</v>
      </c>
      <c r="G724" s="42" t="s">
        <v>4916</v>
      </c>
    </row>
    <row r="725" spans="6:7" ht="15">
      <c r="F725" t="s">
        <v>3922</v>
      </c>
      <c r="G725" s="42" t="s">
        <v>2369</v>
      </c>
    </row>
    <row r="726" spans="6:7" ht="15">
      <c r="F726" t="s">
        <v>3923</v>
      </c>
      <c r="G726" s="42" t="s">
        <v>2370</v>
      </c>
    </row>
    <row r="727" spans="6:7" ht="15">
      <c r="F727" t="s">
        <v>3924</v>
      </c>
      <c r="G727" s="42" t="s">
        <v>2371</v>
      </c>
    </row>
    <row r="728" spans="6:7" ht="15">
      <c r="F728" t="s">
        <v>3925</v>
      </c>
      <c r="G728" s="42" t="s">
        <v>2372</v>
      </c>
    </row>
    <row r="729" spans="6:7" ht="15">
      <c r="F729" t="s">
        <v>3926</v>
      </c>
      <c r="G729" s="42" t="s">
        <v>2373</v>
      </c>
    </row>
    <row r="730" spans="6:7" ht="15">
      <c r="F730" t="s">
        <v>3927</v>
      </c>
      <c r="G730" s="42" t="s">
        <v>2375</v>
      </c>
    </row>
    <row r="731" spans="6:7" ht="15">
      <c r="F731" t="s">
        <v>3928</v>
      </c>
      <c r="G731" s="42" t="s">
        <v>4917</v>
      </c>
    </row>
    <row r="732" spans="6:7" ht="15">
      <c r="F732" t="s">
        <v>3929</v>
      </c>
      <c r="G732" s="42" t="s">
        <v>4936</v>
      </c>
    </row>
    <row r="733" spans="6:7" ht="15">
      <c r="F733" t="s">
        <v>3930</v>
      </c>
      <c r="G733" s="42" t="s">
        <v>2378</v>
      </c>
    </row>
    <row r="734" spans="6:7" ht="15">
      <c r="F734" t="s">
        <v>3931</v>
      </c>
      <c r="G734" s="42" t="s">
        <v>2379</v>
      </c>
    </row>
    <row r="735" spans="6:7" ht="15">
      <c r="F735" t="s">
        <v>3932</v>
      </c>
      <c r="G735" s="42" t="s">
        <v>2380</v>
      </c>
    </row>
    <row r="736" spans="6:7" ht="15">
      <c r="F736" t="s">
        <v>3933</v>
      </c>
      <c r="G736" s="42" t="s">
        <v>4905</v>
      </c>
    </row>
    <row r="737" spans="6:7" ht="15">
      <c r="F737" t="s">
        <v>3934</v>
      </c>
      <c r="G737" s="42" t="s">
        <v>2382</v>
      </c>
    </row>
    <row r="738" spans="6:7" ht="15">
      <c r="F738" t="s">
        <v>3935</v>
      </c>
      <c r="G738" s="42" t="s">
        <v>2383</v>
      </c>
    </row>
    <row r="739" spans="6:7" ht="15">
      <c r="F739" t="s">
        <v>3936</v>
      </c>
      <c r="G739" s="42" t="s">
        <v>2384</v>
      </c>
    </row>
    <row r="740" spans="6:7" ht="15">
      <c r="F740" t="s">
        <v>3937</v>
      </c>
      <c r="G740" s="42" t="s">
        <v>2385</v>
      </c>
    </row>
    <row r="741" spans="6:7" ht="15">
      <c r="F741" t="s">
        <v>3938</v>
      </c>
      <c r="G741" s="42" t="s">
        <v>2386</v>
      </c>
    </row>
    <row r="742" spans="6:7" ht="15">
      <c r="F742" t="s">
        <v>3939</v>
      </c>
      <c r="G742" s="42" t="s">
        <v>2387</v>
      </c>
    </row>
    <row r="743" spans="6:7" ht="15">
      <c r="F743" t="s">
        <v>3940</v>
      </c>
      <c r="G743" s="42" t="s">
        <v>4894</v>
      </c>
    </row>
    <row r="744" spans="6:7" ht="15">
      <c r="F744" t="s">
        <v>3941</v>
      </c>
      <c r="G744" s="42" t="s">
        <v>2389</v>
      </c>
    </row>
    <row r="745" spans="6:7" ht="15">
      <c r="F745" t="s">
        <v>3942</v>
      </c>
      <c r="G745" s="42" t="s">
        <v>2390</v>
      </c>
    </row>
    <row r="746" spans="6:7" ht="15">
      <c r="F746" t="s">
        <v>3943</v>
      </c>
      <c r="G746" s="42" t="s">
        <v>2391</v>
      </c>
    </row>
    <row r="747" spans="6:7" ht="15">
      <c r="F747" t="s">
        <v>3944</v>
      </c>
      <c r="G747" s="42" t="s">
        <v>2392</v>
      </c>
    </row>
    <row r="748" spans="6:7" ht="15">
      <c r="F748" s="75" t="s">
        <v>3945</v>
      </c>
      <c r="G748" s="76" t="s">
        <v>2393</v>
      </c>
    </row>
    <row r="749" spans="6:7" ht="15">
      <c r="F749" s="75" t="s">
        <v>3946</v>
      </c>
      <c r="G749" s="76" t="s">
        <v>2394</v>
      </c>
    </row>
    <row r="750" spans="6:7" ht="15">
      <c r="F750" s="75" t="s">
        <v>3947</v>
      </c>
      <c r="G750" s="76" t="s">
        <v>2395</v>
      </c>
    </row>
    <row r="751" spans="6:7" ht="15">
      <c r="F751" t="s">
        <v>3948</v>
      </c>
      <c r="G751" s="42" t="s">
        <v>2396</v>
      </c>
    </row>
    <row r="752" spans="6:7" ht="15">
      <c r="F752" t="s">
        <v>3949</v>
      </c>
      <c r="G752" s="42" t="s">
        <v>2397</v>
      </c>
    </row>
    <row r="753" spans="6:7" ht="15">
      <c r="F753" t="s">
        <v>3950</v>
      </c>
      <c r="G753" s="42" t="s">
        <v>2398</v>
      </c>
    </row>
    <row r="754" spans="6:7" ht="15">
      <c r="F754" t="s">
        <v>3951</v>
      </c>
      <c r="G754" s="42" t="s">
        <v>2399</v>
      </c>
    </row>
    <row r="755" spans="6:7" ht="15">
      <c r="F755" t="s">
        <v>3952</v>
      </c>
      <c r="G755" s="42" t="s">
        <v>2400</v>
      </c>
    </row>
    <row r="756" spans="6:7" ht="15">
      <c r="F756" t="s">
        <v>3953</v>
      </c>
      <c r="G756" s="42" t="s">
        <v>2401</v>
      </c>
    </row>
    <row r="757" spans="6:7" ht="15">
      <c r="F757" t="s">
        <v>3954</v>
      </c>
      <c r="G757" s="42" t="s">
        <v>2402</v>
      </c>
    </row>
    <row r="758" spans="6:7" ht="15">
      <c r="F758" t="s">
        <v>3955</v>
      </c>
      <c r="G758" s="42" t="s">
        <v>2403</v>
      </c>
    </row>
    <row r="759" spans="6:7" ht="15">
      <c r="F759" t="s">
        <v>3956</v>
      </c>
      <c r="G759" s="42" t="s">
        <v>2404</v>
      </c>
    </row>
    <row r="760" spans="6:7" ht="15">
      <c r="F760" t="s">
        <v>3957</v>
      </c>
      <c r="G760" s="42" t="s">
        <v>2405</v>
      </c>
    </row>
    <row r="761" spans="6:7" ht="15">
      <c r="F761" t="s">
        <v>3958</v>
      </c>
      <c r="G761" s="42" t="s">
        <v>2406</v>
      </c>
    </row>
    <row r="762" spans="6:7" ht="15">
      <c r="F762" t="s">
        <v>3959</v>
      </c>
      <c r="G762" s="42" t="s">
        <v>2407</v>
      </c>
    </row>
    <row r="763" spans="6:7" ht="15">
      <c r="F763" s="75" t="s">
        <v>3960</v>
      </c>
      <c r="G763" s="76" t="s">
        <v>2408</v>
      </c>
    </row>
    <row r="764" spans="6:7" ht="15">
      <c r="F764" t="s">
        <v>3961</v>
      </c>
      <c r="G764" s="42" t="s">
        <v>2409</v>
      </c>
    </row>
    <row r="765" spans="6:7" ht="15">
      <c r="F765" t="s">
        <v>3962</v>
      </c>
      <c r="G765" s="42" t="s">
        <v>2410</v>
      </c>
    </row>
    <row r="766" spans="6:7" ht="15">
      <c r="F766" s="75" t="s">
        <v>3963</v>
      </c>
      <c r="G766" s="76" t="s">
        <v>2411</v>
      </c>
    </row>
    <row r="767" spans="6:7" ht="15">
      <c r="F767" s="75" t="s">
        <v>3964</v>
      </c>
      <c r="G767" s="76" t="s">
        <v>2412</v>
      </c>
    </row>
    <row r="768" spans="6:7" ht="15">
      <c r="F768" t="s">
        <v>3965</v>
      </c>
      <c r="G768" s="42" t="s">
        <v>2413</v>
      </c>
    </row>
    <row r="769" spans="6:7" ht="15">
      <c r="F769" t="s">
        <v>3966</v>
      </c>
      <c r="G769" s="42" t="s">
        <v>2414</v>
      </c>
    </row>
    <row r="770" spans="6:7" ht="15">
      <c r="F770" t="s">
        <v>3967</v>
      </c>
      <c r="G770" s="42" t="s">
        <v>2415</v>
      </c>
    </row>
    <row r="771" spans="6:7" ht="15">
      <c r="F771" t="s">
        <v>3968</v>
      </c>
      <c r="G771" s="42" t="s">
        <v>2416</v>
      </c>
    </row>
    <row r="772" spans="6:7" ht="15">
      <c r="F772" t="s">
        <v>3969</v>
      </c>
      <c r="G772" s="42" t="s">
        <v>2417</v>
      </c>
    </row>
    <row r="773" spans="6:7" ht="15">
      <c r="F773" t="s">
        <v>3970</v>
      </c>
      <c r="G773" s="42" t="s">
        <v>2418</v>
      </c>
    </row>
    <row r="774" spans="6:7" ht="15">
      <c r="F774" t="s">
        <v>3971</v>
      </c>
      <c r="G774" s="42" t="s">
        <v>2419</v>
      </c>
    </row>
    <row r="775" spans="6:7" ht="15">
      <c r="F775" t="s">
        <v>3972</v>
      </c>
      <c r="G775" s="42" t="s">
        <v>2420</v>
      </c>
    </row>
    <row r="776" spans="6:7" ht="15">
      <c r="F776" t="s">
        <v>3973</v>
      </c>
      <c r="G776" s="42" t="s">
        <v>2421</v>
      </c>
    </row>
    <row r="777" spans="6:7" ht="15">
      <c r="F777" t="s">
        <v>3974</v>
      </c>
      <c r="G777" s="42" t="s">
        <v>4947</v>
      </c>
    </row>
    <row r="778" spans="6:7" ht="15">
      <c r="F778" s="75" t="s">
        <v>3975</v>
      </c>
      <c r="G778" s="76" t="s">
        <v>2423</v>
      </c>
    </row>
    <row r="779" spans="6:7" ht="15">
      <c r="F779" t="s">
        <v>3976</v>
      </c>
      <c r="G779" s="42" t="s">
        <v>4895</v>
      </c>
    </row>
    <row r="780" spans="6:7" ht="15">
      <c r="F780" t="s">
        <v>3977</v>
      </c>
      <c r="G780" s="42" t="s">
        <v>2425</v>
      </c>
    </row>
    <row r="781" spans="6:7" ht="15">
      <c r="F781" t="s">
        <v>3978</v>
      </c>
      <c r="G781" s="42" t="s">
        <v>2426</v>
      </c>
    </row>
    <row r="782" spans="6:7" ht="15">
      <c r="F782" t="s">
        <v>3979</v>
      </c>
      <c r="G782" s="42" t="s">
        <v>2427</v>
      </c>
    </row>
    <row r="783" spans="6:7" ht="15">
      <c r="F783" t="s">
        <v>3980</v>
      </c>
      <c r="G783" s="42" t="s">
        <v>2428</v>
      </c>
    </row>
    <row r="784" spans="6:7" ht="15">
      <c r="F784" t="s">
        <v>3981</v>
      </c>
      <c r="G784" s="42" t="s">
        <v>2429</v>
      </c>
    </row>
    <row r="785" spans="6:7" ht="15">
      <c r="F785" t="s">
        <v>3982</v>
      </c>
      <c r="G785" s="42" t="s">
        <v>2430</v>
      </c>
    </row>
    <row r="786" spans="6:7" ht="15">
      <c r="F786" t="s">
        <v>3983</v>
      </c>
      <c r="G786" s="42" t="s">
        <v>2431</v>
      </c>
    </row>
    <row r="787" spans="6:7" ht="15">
      <c r="F787" t="s">
        <v>3984</v>
      </c>
      <c r="G787" s="42" t="s">
        <v>2432</v>
      </c>
    </row>
    <row r="788" spans="6:7" ht="15">
      <c r="F788" t="s">
        <v>3985</v>
      </c>
      <c r="G788" s="42" t="s">
        <v>2433</v>
      </c>
    </row>
    <row r="789" spans="6:7" ht="15">
      <c r="F789" t="s">
        <v>3986</v>
      </c>
      <c r="G789" s="42" t="s">
        <v>2434</v>
      </c>
    </row>
    <row r="790" spans="6:7" ht="15">
      <c r="F790" t="s">
        <v>3987</v>
      </c>
      <c r="G790" s="42" t="s">
        <v>2435</v>
      </c>
    </row>
    <row r="791" spans="6:7" ht="15">
      <c r="F791" t="s">
        <v>3988</v>
      </c>
      <c r="G791" s="42" t="s">
        <v>2436</v>
      </c>
    </row>
    <row r="792" spans="6:7" ht="15">
      <c r="F792" t="s">
        <v>3989</v>
      </c>
      <c r="G792" s="42" t="s">
        <v>2437</v>
      </c>
    </row>
    <row r="793" spans="6:7" ht="15">
      <c r="F793" t="s">
        <v>3990</v>
      </c>
      <c r="G793" s="42" t="s">
        <v>2438</v>
      </c>
    </row>
    <row r="794" spans="6:7" ht="15">
      <c r="F794" s="75" t="s">
        <v>3991</v>
      </c>
      <c r="G794" s="76" t="s">
        <v>2439</v>
      </c>
    </row>
    <row r="795" spans="6:7" ht="15">
      <c r="F795" t="s">
        <v>3992</v>
      </c>
      <c r="G795" s="42" t="s">
        <v>2440</v>
      </c>
    </row>
    <row r="796" spans="6:7" ht="15">
      <c r="F796" t="s">
        <v>3993</v>
      </c>
      <c r="G796" s="42" t="s">
        <v>2441</v>
      </c>
    </row>
    <row r="797" spans="6:7" ht="15">
      <c r="F797" t="s">
        <v>3994</v>
      </c>
      <c r="G797" s="42" t="s">
        <v>2442</v>
      </c>
    </row>
    <row r="798" spans="6:7" ht="15">
      <c r="F798" t="s">
        <v>3995</v>
      </c>
      <c r="G798" s="42" t="s">
        <v>2443</v>
      </c>
    </row>
    <row r="799" spans="6:7" ht="15">
      <c r="F799" t="s">
        <v>3996</v>
      </c>
      <c r="G799" s="42" t="s">
        <v>2444</v>
      </c>
    </row>
    <row r="800" spans="6:7" ht="15">
      <c r="F800" t="s">
        <v>3997</v>
      </c>
      <c r="G800" s="42" t="s">
        <v>2445</v>
      </c>
    </row>
    <row r="801" spans="6:7" ht="15">
      <c r="F801" t="s">
        <v>3998</v>
      </c>
      <c r="G801" s="42" t="s">
        <v>2446</v>
      </c>
    </row>
    <row r="802" spans="6:7" ht="15">
      <c r="F802" t="s">
        <v>3999</v>
      </c>
      <c r="G802" s="42" t="s">
        <v>2447</v>
      </c>
    </row>
    <row r="803" spans="6:7" ht="15">
      <c r="F803" t="s">
        <v>4000</v>
      </c>
      <c r="G803" s="42" t="s">
        <v>2448</v>
      </c>
    </row>
    <row r="804" spans="6:7" ht="15">
      <c r="F804" t="s">
        <v>4001</v>
      </c>
      <c r="G804" s="42" t="s">
        <v>2449</v>
      </c>
    </row>
    <row r="805" spans="6:7" ht="15">
      <c r="F805" t="s">
        <v>4002</v>
      </c>
      <c r="G805" s="42" t="s">
        <v>2450</v>
      </c>
    </row>
    <row r="806" spans="6:7" ht="15">
      <c r="F806" t="s">
        <v>4003</v>
      </c>
      <c r="G806" s="42" t="s">
        <v>2451</v>
      </c>
    </row>
    <row r="807" spans="6:7" ht="15">
      <c r="F807" t="s">
        <v>4004</v>
      </c>
      <c r="G807" s="42" t="s">
        <v>2452</v>
      </c>
    </row>
    <row r="808" spans="6:7" ht="15">
      <c r="F808" s="75" t="s">
        <v>4005</v>
      </c>
      <c r="G808" s="76" t="s">
        <v>2453</v>
      </c>
    </row>
    <row r="809" spans="6:7" ht="15">
      <c r="F809" t="s">
        <v>4006</v>
      </c>
      <c r="G809" s="42" t="s">
        <v>2454</v>
      </c>
    </row>
    <row r="810" spans="6:7" ht="15">
      <c r="F810" t="s">
        <v>4007</v>
      </c>
      <c r="G810" s="42" t="s">
        <v>2455</v>
      </c>
    </row>
    <row r="811" spans="6:7" ht="15">
      <c r="F811" t="s">
        <v>4008</v>
      </c>
      <c r="G811" s="42" t="s">
        <v>2456</v>
      </c>
    </row>
    <row r="812" spans="6:7" ht="15">
      <c r="F812" t="s">
        <v>4009</v>
      </c>
      <c r="G812" s="42" t="s">
        <v>2457</v>
      </c>
    </row>
    <row r="813" spans="6:7" ht="15">
      <c r="F813" t="s">
        <v>4010</v>
      </c>
      <c r="G813" s="42" t="s">
        <v>2458</v>
      </c>
    </row>
    <row r="814" spans="6:7" ht="15">
      <c r="F814" t="s">
        <v>4011</v>
      </c>
      <c r="G814" s="42" t="s">
        <v>2459</v>
      </c>
    </row>
    <row r="815" spans="6:7" ht="15">
      <c r="F815" t="s">
        <v>4012</v>
      </c>
      <c r="G815" s="42" t="s">
        <v>2460</v>
      </c>
    </row>
    <row r="816" spans="6:7" ht="15">
      <c r="F816" t="s">
        <v>4013</v>
      </c>
      <c r="G816" s="42" t="s">
        <v>2461</v>
      </c>
    </row>
    <row r="817" spans="6:7" ht="15">
      <c r="F817" t="s">
        <v>4014</v>
      </c>
      <c r="G817" s="42" t="s">
        <v>2462</v>
      </c>
    </row>
    <row r="818" spans="6:7" ht="15">
      <c r="F818" t="s">
        <v>4015</v>
      </c>
      <c r="G818" s="42" t="s">
        <v>2463</v>
      </c>
    </row>
    <row r="819" spans="6:7" ht="15">
      <c r="F819" t="s">
        <v>4016</v>
      </c>
      <c r="G819" s="42" t="s">
        <v>2464</v>
      </c>
    </row>
    <row r="820" spans="6:7" ht="15">
      <c r="F820" t="s">
        <v>4017</v>
      </c>
      <c r="G820" s="42" t="s">
        <v>2465</v>
      </c>
    </row>
    <row r="821" spans="6:7" ht="15">
      <c r="F821" t="s">
        <v>4018</v>
      </c>
      <c r="G821" s="42" t="s">
        <v>2466</v>
      </c>
    </row>
    <row r="822" spans="6:7" ht="15">
      <c r="F822" t="s">
        <v>4019</v>
      </c>
      <c r="G822" s="42" t="s">
        <v>2467</v>
      </c>
    </row>
    <row r="823" spans="6:7" ht="15">
      <c r="F823" t="s">
        <v>4020</v>
      </c>
      <c r="G823" s="42" t="s">
        <v>2468</v>
      </c>
    </row>
    <row r="824" spans="6:7" ht="15">
      <c r="F824" t="s">
        <v>4021</v>
      </c>
      <c r="G824" s="42" t="s">
        <v>2469</v>
      </c>
    </row>
    <row r="825" spans="6:7" ht="15">
      <c r="F825" t="s">
        <v>4022</v>
      </c>
      <c r="G825" s="42" t="s">
        <v>2470</v>
      </c>
    </row>
    <row r="826" spans="6:7" ht="15">
      <c r="F826" t="s">
        <v>4023</v>
      </c>
      <c r="G826" s="42" t="s">
        <v>2471</v>
      </c>
    </row>
    <row r="827" spans="6:7" ht="15">
      <c r="F827" t="s">
        <v>4024</v>
      </c>
      <c r="G827" s="42" t="s">
        <v>2472</v>
      </c>
    </row>
    <row r="828" spans="6:7" ht="15">
      <c r="F828" t="s">
        <v>4025</v>
      </c>
      <c r="G828" s="42" t="s">
        <v>4918</v>
      </c>
    </row>
    <row r="829" spans="6:7" ht="15">
      <c r="F829" t="s">
        <v>4026</v>
      </c>
      <c r="G829" s="42" t="s">
        <v>2474</v>
      </c>
    </row>
    <row r="830" spans="6:7" ht="15">
      <c r="F830" t="s">
        <v>4027</v>
      </c>
      <c r="G830" s="42" t="s">
        <v>2475</v>
      </c>
    </row>
    <row r="831" spans="6:7" ht="15">
      <c r="F831" t="s">
        <v>4028</v>
      </c>
      <c r="G831" s="42" t="s">
        <v>2476</v>
      </c>
    </row>
    <row r="832" spans="6:7" ht="15">
      <c r="F832" t="s">
        <v>4029</v>
      </c>
      <c r="G832" s="42" t="s">
        <v>2477</v>
      </c>
    </row>
    <row r="833" spans="6:7" ht="15">
      <c r="F833" t="s">
        <v>4030</v>
      </c>
      <c r="G833" s="42" t="s">
        <v>2478</v>
      </c>
    </row>
    <row r="834" spans="6:7" ht="15">
      <c r="F834" t="s">
        <v>4031</v>
      </c>
      <c r="G834" s="42" t="s">
        <v>2479</v>
      </c>
    </row>
    <row r="835" spans="6:7" ht="15">
      <c r="F835" t="s">
        <v>4032</v>
      </c>
      <c r="G835" s="42" t="s">
        <v>2480</v>
      </c>
    </row>
    <row r="836" spans="6:7" ht="15">
      <c r="F836" t="s">
        <v>4033</v>
      </c>
      <c r="G836" s="42" t="s">
        <v>2481</v>
      </c>
    </row>
    <row r="837" spans="6:7" ht="15">
      <c r="F837" t="s">
        <v>4034</v>
      </c>
      <c r="G837" s="42" t="s">
        <v>2482</v>
      </c>
    </row>
    <row r="838" spans="6:7" ht="15">
      <c r="F838" t="s">
        <v>4035</v>
      </c>
      <c r="G838" s="42" t="s">
        <v>2484</v>
      </c>
    </row>
    <row r="839" spans="6:7" ht="15">
      <c r="F839" t="s">
        <v>4036</v>
      </c>
      <c r="G839" s="42" t="s">
        <v>2485</v>
      </c>
    </row>
    <row r="840" spans="6:7" ht="15">
      <c r="F840" t="s">
        <v>4037</v>
      </c>
      <c r="G840" s="42" t="s">
        <v>2486</v>
      </c>
    </row>
    <row r="841" spans="6:7" ht="15">
      <c r="F841" t="s">
        <v>4038</v>
      </c>
      <c r="G841" s="42" t="s">
        <v>2487</v>
      </c>
    </row>
    <row r="842" spans="6:7" ht="15">
      <c r="F842" t="s">
        <v>4039</v>
      </c>
      <c r="G842" s="42" t="s">
        <v>2488</v>
      </c>
    </row>
    <row r="843" spans="6:7" ht="15">
      <c r="F843" t="s">
        <v>4040</v>
      </c>
      <c r="G843" s="42" t="s">
        <v>2489</v>
      </c>
    </row>
    <row r="844" spans="6:7" ht="15">
      <c r="F844" t="s">
        <v>4041</v>
      </c>
      <c r="G844" s="42" t="s">
        <v>2490</v>
      </c>
    </row>
    <row r="845" spans="6:7" ht="15">
      <c r="F845" t="s">
        <v>4042</v>
      </c>
      <c r="G845" s="42" t="s">
        <v>2491</v>
      </c>
    </row>
    <row r="846" spans="6:7" ht="15">
      <c r="F846" t="s">
        <v>4043</v>
      </c>
      <c r="G846" s="42" t="s">
        <v>4937</v>
      </c>
    </row>
    <row r="847" spans="6:7" ht="15">
      <c r="F847" t="s">
        <v>4044</v>
      </c>
      <c r="G847" s="42" t="s">
        <v>2493</v>
      </c>
    </row>
    <row r="848" spans="6:7" ht="15">
      <c r="F848" t="s">
        <v>4045</v>
      </c>
      <c r="G848" s="42" t="s">
        <v>2494</v>
      </c>
    </row>
    <row r="849" spans="6:7" ht="15">
      <c r="F849" t="s">
        <v>4046</v>
      </c>
      <c r="G849" s="42" t="s">
        <v>2495</v>
      </c>
    </row>
    <row r="850" spans="6:7" ht="15">
      <c r="F850" t="s">
        <v>4047</v>
      </c>
      <c r="G850" s="42" t="s">
        <v>2497</v>
      </c>
    </row>
    <row r="851" spans="6:7" ht="15">
      <c r="F851" t="s">
        <v>4048</v>
      </c>
      <c r="G851" s="42" t="s">
        <v>2498</v>
      </c>
    </row>
    <row r="852" spans="6:7" ht="15">
      <c r="F852" t="s">
        <v>4049</v>
      </c>
      <c r="G852" s="42" t="s">
        <v>2499</v>
      </c>
    </row>
    <row r="853" spans="6:7" ht="15">
      <c r="F853" t="s">
        <v>4050</v>
      </c>
      <c r="G853" s="42" t="s">
        <v>2500</v>
      </c>
    </row>
    <row r="854" spans="6:7" ht="15">
      <c r="F854" t="s">
        <v>4051</v>
      </c>
      <c r="G854" s="42" t="s">
        <v>2501</v>
      </c>
    </row>
    <row r="855" spans="6:7" ht="15">
      <c r="F855" t="s">
        <v>4052</v>
      </c>
      <c r="G855" s="42" t="s">
        <v>4919</v>
      </c>
    </row>
    <row r="856" spans="6:7" ht="15">
      <c r="F856" s="75" t="s">
        <v>4053</v>
      </c>
      <c r="G856" s="76" t="s">
        <v>2503</v>
      </c>
    </row>
    <row r="857" spans="6:7" ht="15">
      <c r="F857" t="s">
        <v>4054</v>
      </c>
      <c r="G857" s="42" t="s">
        <v>2504</v>
      </c>
    </row>
    <row r="858" spans="6:7" ht="15">
      <c r="F858" s="75" t="s">
        <v>4055</v>
      </c>
      <c r="G858" s="76" t="s">
        <v>2505</v>
      </c>
    </row>
    <row r="859" spans="6:7" ht="15">
      <c r="F859" t="s">
        <v>4056</v>
      </c>
      <c r="G859" s="42" t="s">
        <v>2506</v>
      </c>
    </row>
    <row r="860" spans="6:7" ht="15">
      <c r="F860" t="s">
        <v>4057</v>
      </c>
      <c r="G860" s="42" t="s">
        <v>2507</v>
      </c>
    </row>
    <row r="861" spans="6:7" ht="15">
      <c r="F861" t="s">
        <v>4058</v>
      </c>
      <c r="G861" s="42" t="s">
        <v>2508</v>
      </c>
    </row>
    <row r="862" spans="6:7" ht="15">
      <c r="F862" t="s">
        <v>4059</v>
      </c>
      <c r="G862" s="42" t="s">
        <v>2509</v>
      </c>
    </row>
    <row r="863" spans="6:7" ht="15">
      <c r="F863" t="s">
        <v>4060</v>
      </c>
      <c r="G863" s="42" t="s">
        <v>2510</v>
      </c>
    </row>
    <row r="864" spans="6:7" ht="15">
      <c r="F864" t="s">
        <v>4061</v>
      </c>
      <c r="G864" s="42" t="s">
        <v>2511</v>
      </c>
    </row>
    <row r="865" spans="6:7" ht="15">
      <c r="F865" t="s">
        <v>4062</v>
      </c>
      <c r="G865" s="42" t="s">
        <v>2512</v>
      </c>
    </row>
    <row r="866" spans="6:7" ht="15">
      <c r="F866" t="s">
        <v>4063</v>
      </c>
      <c r="G866" s="42" t="s">
        <v>2513</v>
      </c>
    </row>
    <row r="867" spans="6:7" ht="15">
      <c r="F867" t="s">
        <v>4064</v>
      </c>
      <c r="G867" s="42" t="s">
        <v>2514</v>
      </c>
    </row>
    <row r="868" spans="6:7" ht="15">
      <c r="F868" t="s">
        <v>4065</v>
      </c>
      <c r="G868" s="42" t="s">
        <v>2515</v>
      </c>
    </row>
    <row r="869" spans="6:7" ht="15">
      <c r="F869" t="s">
        <v>4066</v>
      </c>
      <c r="G869" s="42" t="s">
        <v>2516</v>
      </c>
    </row>
    <row r="870" spans="6:7" ht="15">
      <c r="F870" t="s">
        <v>4067</v>
      </c>
      <c r="G870" s="42" t="s">
        <v>2517</v>
      </c>
    </row>
    <row r="871" spans="6:7" ht="15">
      <c r="F871" t="s">
        <v>4068</v>
      </c>
      <c r="G871" s="42" t="s">
        <v>2518</v>
      </c>
    </row>
    <row r="872" spans="6:7" ht="15">
      <c r="F872" t="s">
        <v>4069</v>
      </c>
      <c r="G872" s="42" t="s">
        <v>2519</v>
      </c>
    </row>
    <row r="873" spans="6:7" ht="15">
      <c r="F873" t="s">
        <v>4070</v>
      </c>
      <c r="G873" s="42" t="s">
        <v>2520</v>
      </c>
    </row>
    <row r="874" spans="6:7" ht="15">
      <c r="F874" t="s">
        <v>4071</v>
      </c>
      <c r="G874" s="42" t="s">
        <v>2521</v>
      </c>
    </row>
    <row r="875" spans="6:7" ht="15">
      <c r="F875" t="s">
        <v>4072</v>
      </c>
      <c r="G875" s="42" t="s">
        <v>2522</v>
      </c>
    </row>
    <row r="876" spans="6:7" ht="15">
      <c r="F876" t="s">
        <v>4073</v>
      </c>
      <c r="G876" s="42" t="s">
        <v>2523</v>
      </c>
    </row>
    <row r="877" spans="6:7" ht="15">
      <c r="F877" t="s">
        <v>4074</v>
      </c>
      <c r="G877" s="42" t="s">
        <v>2524</v>
      </c>
    </row>
    <row r="878" spans="6:7" ht="15">
      <c r="F878" t="s">
        <v>4075</v>
      </c>
      <c r="G878" s="42" t="s">
        <v>2525</v>
      </c>
    </row>
    <row r="879" spans="6:7" ht="15">
      <c r="F879" t="s">
        <v>4076</v>
      </c>
      <c r="G879" s="42" t="s">
        <v>2526</v>
      </c>
    </row>
    <row r="880" spans="6:7" ht="15">
      <c r="F880" t="s">
        <v>4077</v>
      </c>
      <c r="G880" s="42" t="s">
        <v>2527</v>
      </c>
    </row>
    <row r="881" spans="6:7" ht="15">
      <c r="F881" t="s">
        <v>4078</v>
      </c>
      <c r="G881" s="42" t="s">
        <v>2528</v>
      </c>
    </row>
    <row r="882" spans="6:7" ht="15">
      <c r="F882" t="s">
        <v>4079</v>
      </c>
      <c r="G882" s="42" t="s">
        <v>2529</v>
      </c>
    </row>
    <row r="883" spans="6:7" ht="15">
      <c r="F883" t="s">
        <v>4080</v>
      </c>
      <c r="G883" s="42" t="s">
        <v>2530</v>
      </c>
    </row>
    <row r="884" spans="6:7" ht="15">
      <c r="F884" s="75" t="s">
        <v>4081</v>
      </c>
      <c r="G884" s="76" t="s">
        <v>2531</v>
      </c>
    </row>
    <row r="885" spans="6:7" ht="15">
      <c r="F885" t="s">
        <v>4082</v>
      </c>
      <c r="G885" s="42" t="s">
        <v>2532</v>
      </c>
    </row>
    <row r="886" spans="6:7" ht="15">
      <c r="F886" t="s">
        <v>4083</v>
      </c>
      <c r="G886" s="42" t="s">
        <v>2533</v>
      </c>
    </row>
    <row r="887" spans="6:7" ht="15">
      <c r="F887" t="s">
        <v>4084</v>
      </c>
      <c r="G887" s="42" t="s">
        <v>2534</v>
      </c>
    </row>
    <row r="888" spans="6:7" ht="15">
      <c r="F888" t="s">
        <v>4085</v>
      </c>
      <c r="G888" s="42" t="s">
        <v>2535</v>
      </c>
    </row>
    <row r="889" spans="6:7" ht="15">
      <c r="F889" t="s">
        <v>4086</v>
      </c>
      <c r="G889" s="42" t="s">
        <v>2536</v>
      </c>
    </row>
    <row r="890" spans="6:7" ht="15">
      <c r="F890" t="s">
        <v>4087</v>
      </c>
      <c r="G890" s="42" t="s">
        <v>4910</v>
      </c>
    </row>
    <row r="891" spans="6:7" ht="15">
      <c r="F891" t="s">
        <v>4088</v>
      </c>
      <c r="G891" s="42" t="s">
        <v>2538</v>
      </c>
    </row>
    <row r="892" spans="6:7" ht="15">
      <c r="F892" t="s">
        <v>4089</v>
      </c>
      <c r="G892" s="42" t="s">
        <v>2539</v>
      </c>
    </row>
    <row r="893" spans="6:7" ht="15">
      <c r="F893" t="s">
        <v>4090</v>
      </c>
      <c r="G893" s="42" t="s">
        <v>2540</v>
      </c>
    </row>
    <row r="894" spans="6:7" ht="15">
      <c r="F894" s="75" t="s">
        <v>4091</v>
      </c>
      <c r="G894" s="76" t="s">
        <v>2541</v>
      </c>
    </row>
    <row r="895" spans="6:7" ht="15">
      <c r="F895" t="s">
        <v>4092</v>
      </c>
      <c r="G895" s="42" t="s">
        <v>2542</v>
      </c>
    </row>
    <row r="896" spans="6:7" ht="15">
      <c r="F896" s="75" t="s">
        <v>4093</v>
      </c>
      <c r="G896" s="76" t="s">
        <v>2543</v>
      </c>
    </row>
    <row r="897" spans="6:7" ht="15">
      <c r="F897" t="s">
        <v>4094</v>
      </c>
      <c r="G897" s="42" t="s">
        <v>2544</v>
      </c>
    </row>
    <row r="898" spans="6:7" ht="15">
      <c r="F898" t="s">
        <v>4095</v>
      </c>
      <c r="G898" s="42" t="s">
        <v>2545</v>
      </c>
    </row>
    <row r="899" spans="6:7" ht="15">
      <c r="F899" t="s">
        <v>4096</v>
      </c>
      <c r="G899" s="42" t="s">
        <v>2546</v>
      </c>
    </row>
    <row r="900" spans="6:7" ht="15">
      <c r="F900" t="s">
        <v>4097</v>
      </c>
      <c r="G900" s="42" t="s">
        <v>2547</v>
      </c>
    </row>
    <row r="901" spans="6:7" ht="15">
      <c r="F901" t="s">
        <v>4098</v>
      </c>
      <c r="G901" s="42" t="s">
        <v>2548</v>
      </c>
    </row>
    <row r="902" spans="6:7" ht="15">
      <c r="F902" t="s">
        <v>4099</v>
      </c>
      <c r="G902" s="42" t="s">
        <v>2549</v>
      </c>
    </row>
    <row r="903" spans="6:7" ht="15">
      <c r="F903" t="s">
        <v>4100</v>
      </c>
      <c r="G903" s="42" t="s">
        <v>2550</v>
      </c>
    </row>
    <row r="904" spans="6:7" ht="15">
      <c r="F904" t="s">
        <v>4101</v>
      </c>
      <c r="G904" s="42" t="s">
        <v>2551</v>
      </c>
    </row>
    <row r="905" spans="6:7" ht="15">
      <c r="F905" t="s">
        <v>4102</v>
      </c>
      <c r="G905" s="42" t="s">
        <v>2552</v>
      </c>
    </row>
    <row r="906" spans="6:7" ht="15">
      <c r="F906" t="s">
        <v>4103</v>
      </c>
      <c r="G906" s="42" t="s">
        <v>2553</v>
      </c>
    </row>
    <row r="907" spans="6:7" ht="15">
      <c r="F907" t="s">
        <v>4104</v>
      </c>
      <c r="G907" s="42" t="s">
        <v>2554</v>
      </c>
    </row>
    <row r="908" spans="6:7" ht="15">
      <c r="F908" t="s">
        <v>4105</v>
      </c>
      <c r="G908" s="42" t="s">
        <v>4906</v>
      </c>
    </row>
    <row r="909" spans="6:7" ht="15">
      <c r="F909" t="s">
        <v>4106</v>
      </c>
      <c r="G909" s="42" t="s">
        <v>2556</v>
      </c>
    </row>
    <row r="910" spans="6:7" ht="15">
      <c r="F910" t="s">
        <v>4107</v>
      </c>
      <c r="G910" s="42" t="s">
        <v>2557</v>
      </c>
    </row>
    <row r="911" spans="6:7" ht="15">
      <c r="F911" t="s">
        <v>4108</v>
      </c>
      <c r="G911" s="42" t="s">
        <v>2558</v>
      </c>
    </row>
    <row r="912" spans="6:7" ht="15">
      <c r="F912" t="s">
        <v>4109</v>
      </c>
      <c r="G912" s="42" t="s">
        <v>2559</v>
      </c>
    </row>
    <row r="913" spans="6:7" ht="15">
      <c r="F913" t="s">
        <v>4110</v>
      </c>
      <c r="G913" s="42" t="s">
        <v>2560</v>
      </c>
    </row>
    <row r="914" spans="6:7" ht="15">
      <c r="F914" t="s">
        <v>4111</v>
      </c>
      <c r="G914" s="42" t="s">
        <v>2561</v>
      </c>
    </row>
    <row r="915" spans="6:7" ht="15">
      <c r="F915" s="75" t="s">
        <v>4112</v>
      </c>
      <c r="G915" s="76" t="s">
        <v>2562</v>
      </c>
    </row>
    <row r="916" spans="6:7" ht="15">
      <c r="F916" t="s">
        <v>4113</v>
      </c>
      <c r="G916" s="42" t="s">
        <v>2563</v>
      </c>
    </row>
    <row r="917" spans="6:7" ht="15">
      <c r="F917" t="s">
        <v>4114</v>
      </c>
      <c r="G917" s="42" t="s">
        <v>2564</v>
      </c>
    </row>
    <row r="918" spans="6:7" ht="15">
      <c r="F918" t="s">
        <v>4115</v>
      </c>
      <c r="G918" s="42" t="s">
        <v>2565</v>
      </c>
    </row>
    <row r="919" spans="6:7" ht="15">
      <c r="F919" t="s">
        <v>4116</v>
      </c>
      <c r="G919" s="42" t="s">
        <v>2566</v>
      </c>
    </row>
    <row r="920" spans="6:7" ht="15">
      <c r="F920" t="s">
        <v>4117</v>
      </c>
      <c r="G920" s="42" t="s">
        <v>2567</v>
      </c>
    </row>
    <row r="921" spans="6:7" ht="15">
      <c r="F921" t="s">
        <v>4118</v>
      </c>
      <c r="G921" s="42" t="s">
        <v>4907</v>
      </c>
    </row>
    <row r="922" spans="6:7" ht="15">
      <c r="F922" t="s">
        <v>4119</v>
      </c>
      <c r="G922" s="42" t="s">
        <v>2569</v>
      </c>
    </row>
    <row r="923" spans="6:7" ht="15">
      <c r="F923" t="s">
        <v>4120</v>
      </c>
      <c r="G923" s="42" t="s">
        <v>2570</v>
      </c>
    </row>
    <row r="924" spans="6:7" ht="15">
      <c r="F924" t="s">
        <v>4121</v>
      </c>
      <c r="G924" s="42" t="s">
        <v>2571</v>
      </c>
    </row>
    <row r="925" spans="6:7" ht="15">
      <c r="F925" t="s">
        <v>4122</v>
      </c>
      <c r="G925" s="42" t="s">
        <v>2572</v>
      </c>
    </row>
    <row r="926" spans="6:7" ht="15">
      <c r="F926" t="s">
        <v>4123</v>
      </c>
      <c r="G926" s="42" t="s">
        <v>2573</v>
      </c>
    </row>
    <row r="927" spans="6:7" ht="15">
      <c r="F927" t="s">
        <v>4124</v>
      </c>
      <c r="G927" s="42" t="s">
        <v>2574</v>
      </c>
    </row>
    <row r="928" spans="6:7" ht="15">
      <c r="F928" t="s">
        <v>4125</v>
      </c>
      <c r="G928" s="42" t="s">
        <v>2575</v>
      </c>
    </row>
    <row r="929" spans="6:7" ht="15">
      <c r="F929" t="s">
        <v>4126</v>
      </c>
      <c r="G929" s="42" t="s">
        <v>2576</v>
      </c>
    </row>
    <row r="930" spans="6:7" ht="15">
      <c r="F930" t="s">
        <v>4127</v>
      </c>
      <c r="G930" s="42" t="s">
        <v>2577</v>
      </c>
    </row>
    <row r="931" spans="6:7" ht="15">
      <c r="F931" t="s">
        <v>4128</v>
      </c>
      <c r="G931" s="42" t="s">
        <v>2578</v>
      </c>
    </row>
    <row r="932" spans="6:7" ht="15">
      <c r="F932" t="s">
        <v>4129</v>
      </c>
      <c r="G932" s="42" t="s">
        <v>2579</v>
      </c>
    </row>
    <row r="933" spans="6:7" ht="15">
      <c r="F933" t="s">
        <v>4130</v>
      </c>
      <c r="G933" s="42" t="s">
        <v>2580</v>
      </c>
    </row>
    <row r="934" spans="6:7" ht="15">
      <c r="F934" t="s">
        <v>4131</v>
      </c>
      <c r="G934" s="42" t="s">
        <v>2581</v>
      </c>
    </row>
    <row r="935" spans="6:7" ht="15">
      <c r="F935" t="s">
        <v>4132</v>
      </c>
      <c r="G935" s="42" t="s">
        <v>2582</v>
      </c>
    </row>
    <row r="936" spans="6:7" ht="15">
      <c r="F936" t="s">
        <v>4133</v>
      </c>
      <c r="G936" s="42" t="s">
        <v>2583</v>
      </c>
    </row>
    <row r="937" spans="6:7" ht="15">
      <c r="F937" t="s">
        <v>4134</v>
      </c>
      <c r="G937" s="42" t="s">
        <v>2584</v>
      </c>
    </row>
    <row r="938" spans="6:7" ht="15">
      <c r="F938" t="s">
        <v>4135</v>
      </c>
      <c r="G938" s="42" t="s">
        <v>2585</v>
      </c>
    </row>
    <row r="939" spans="6:7" ht="15">
      <c r="F939" t="s">
        <v>4136</v>
      </c>
      <c r="G939" s="42" t="s">
        <v>2586</v>
      </c>
    </row>
    <row r="940" spans="6:7" ht="15">
      <c r="F940" s="75" t="s">
        <v>4137</v>
      </c>
      <c r="G940" s="76" t="s">
        <v>2587</v>
      </c>
    </row>
    <row r="941" spans="6:7" ht="15">
      <c r="F941" t="s">
        <v>4138</v>
      </c>
      <c r="G941" s="42" t="s">
        <v>2588</v>
      </c>
    </row>
    <row r="942" spans="6:7" ht="15">
      <c r="F942" t="s">
        <v>4139</v>
      </c>
      <c r="G942" s="42" t="s">
        <v>2589</v>
      </c>
    </row>
    <row r="943" spans="6:7" ht="15">
      <c r="F943" t="s">
        <v>4140</v>
      </c>
      <c r="G943" s="42" t="s">
        <v>2590</v>
      </c>
    </row>
    <row r="944" spans="6:7" ht="15">
      <c r="F944" t="s">
        <v>4141</v>
      </c>
      <c r="G944" s="42" t="s">
        <v>2591</v>
      </c>
    </row>
    <row r="945" spans="6:7" ht="15">
      <c r="F945" t="s">
        <v>4142</v>
      </c>
      <c r="G945" s="42" t="s">
        <v>2592</v>
      </c>
    </row>
    <row r="946" spans="6:7" ht="15">
      <c r="F946" t="s">
        <v>4143</v>
      </c>
      <c r="G946" s="42" t="s">
        <v>2593</v>
      </c>
    </row>
    <row r="947" spans="6:7" ht="15">
      <c r="F947" t="s">
        <v>4144</v>
      </c>
      <c r="G947" s="42" t="s">
        <v>2594</v>
      </c>
    </row>
    <row r="948" spans="6:7" ht="15">
      <c r="F948" t="s">
        <v>4145</v>
      </c>
      <c r="G948" s="42" t="s">
        <v>2595</v>
      </c>
    </row>
    <row r="949" spans="6:7" ht="15">
      <c r="F949" t="s">
        <v>4146</v>
      </c>
      <c r="G949" s="42" t="s">
        <v>2596</v>
      </c>
    </row>
    <row r="950" spans="6:7" ht="15">
      <c r="F950" t="s">
        <v>4147</v>
      </c>
      <c r="G950" s="42" t="s">
        <v>2597</v>
      </c>
    </row>
    <row r="951" spans="6:7" ht="15">
      <c r="F951" t="s">
        <v>4148</v>
      </c>
      <c r="G951" s="42" t="s">
        <v>2598</v>
      </c>
    </row>
    <row r="952" spans="6:7" ht="15">
      <c r="F952" t="s">
        <v>4149</v>
      </c>
      <c r="G952" s="42" t="s">
        <v>2599</v>
      </c>
    </row>
    <row r="953" spans="6:7" ht="15">
      <c r="F953" t="s">
        <v>4150</v>
      </c>
      <c r="G953" s="42" t="s">
        <v>2600</v>
      </c>
    </row>
    <row r="954" spans="6:7" ht="15">
      <c r="F954" t="s">
        <v>4151</v>
      </c>
      <c r="G954" s="42" t="s">
        <v>4938</v>
      </c>
    </row>
    <row r="955" spans="6:7" ht="15">
      <c r="F955" t="s">
        <v>4152</v>
      </c>
      <c r="G955" s="42" t="s">
        <v>2602</v>
      </c>
    </row>
    <row r="956" spans="6:7" ht="15">
      <c r="F956" t="s">
        <v>4153</v>
      </c>
      <c r="G956" s="42" t="s">
        <v>2603</v>
      </c>
    </row>
    <row r="957" spans="6:7" ht="15">
      <c r="F957" t="s">
        <v>4154</v>
      </c>
      <c r="G957" s="42" t="s">
        <v>2604</v>
      </c>
    </row>
    <row r="958" spans="6:7" ht="15">
      <c r="F958" t="s">
        <v>4155</v>
      </c>
      <c r="G958" s="42" t="s">
        <v>2605</v>
      </c>
    </row>
    <row r="959" spans="6:7" ht="15">
      <c r="F959" t="s">
        <v>4156</v>
      </c>
      <c r="G959" s="42" t="s">
        <v>2606</v>
      </c>
    </row>
    <row r="960" spans="6:7" ht="15">
      <c r="F960" t="s">
        <v>4157</v>
      </c>
      <c r="G960" s="42" t="s">
        <v>2607</v>
      </c>
    </row>
    <row r="961" spans="6:7" ht="15">
      <c r="F961" t="s">
        <v>4158</v>
      </c>
      <c r="G961" s="42" t="s">
        <v>2609</v>
      </c>
    </row>
    <row r="962" spans="6:7" ht="15">
      <c r="F962" t="s">
        <v>4159</v>
      </c>
      <c r="G962" s="42" t="s">
        <v>2610</v>
      </c>
    </row>
    <row r="963" spans="6:7" ht="15">
      <c r="F963" s="75" t="s">
        <v>4160</v>
      </c>
      <c r="G963" s="76" t="s">
        <v>2611</v>
      </c>
    </row>
    <row r="964" spans="6:7" ht="15">
      <c r="F964" t="s">
        <v>4161</v>
      </c>
      <c r="G964" s="42" t="s">
        <v>2612</v>
      </c>
    </row>
    <row r="965" spans="6:7" ht="15">
      <c r="F965" t="s">
        <v>4162</v>
      </c>
      <c r="G965" s="42" t="s">
        <v>2613</v>
      </c>
    </row>
    <row r="966" spans="6:7" ht="15">
      <c r="F966" t="s">
        <v>4163</v>
      </c>
      <c r="G966" s="42" t="s">
        <v>2614</v>
      </c>
    </row>
    <row r="967" spans="6:7" ht="15">
      <c r="F967" s="75" t="s">
        <v>4164</v>
      </c>
      <c r="G967" s="76" t="s">
        <v>2616</v>
      </c>
    </row>
    <row r="968" spans="6:7" ht="15">
      <c r="F968" s="75" t="s">
        <v>4165</v>
      </c>
      <c r="G968" s="76" t="s">
        <v>2617</v>
      </c>
    </row>
    <row r="969" spans="6:7" ht="15">
      <c r="F969" t="s">
        <v>4166</v>
      </c>
      <c r="G969" s="42" t="s">
        <v>2618</v>
      </c>
    </row>
    <row r="970" spans="6:7" ht="15">
      <c r="F970" t="s">
        <v>4167</v>
      </c>
      <c r="G970" s="42" t="s">
        <v>2619</v>
      </c>
    </row>
    <row r="971" spans="6:7" ht="15">
      <c r="F971" t="s">
        <v>4168</v>
      </c>
      <c r="G971" s="42" t="s">
        <v>2620</v>
      </c>
    </row>
    <row r="972" spans="6:7" ht="15">
      <c r="F972" t="s">
        <v>4169</v>
      </c>
      <c r="G972" s="42" t="s">
        <v>2621</v>
      </c>
    </row>
    <row r="973" spans="6:7" ht="15">
      <c r="F973" t="s">
        <v>4170</v>
      </c>
      <c r="G973" s="42" t="s">
        <v>2622</v>
      </c>
    </row>
    <row r="974" spans="6:7" ht="15">
      <c r="F974" t="s">
        <v>4171</v>
      </c>
      <c r="G974" s="42" t="s">
        <v>2623</v>
      </c>
    </row>
    <row r="975" spans="6:7" ht="15">
      <c r="F975" t="s">
        <v>4172</v>
      </c>
      <c r="G975" s="42" t="s">
        <v>2624</v>
      </c>
    </row>
    <row r="976" spans="6:7" ht="15">
      <c r="F976" t="s">
        <v>4173</v>
      </c>
      <c r="G976" s="42" t="s">
        <v>2625</v>
      </c>
    </row>
    <row r="977" spans="6:7" ht="15">
      <c r="F977" t="s">
        <v>4174</v>
      </c>
      <c r="G977" s="42" t="s">
        <v>2626</v>
      </c>
    </row>
    <row r="978" spans="6:7" ht="15">
      <c r="F978" t="s">
        <v>4175</v>
      </c>
      <c r="G978" s="42" t="s">
        <v>2627</v>
      </c>
    </row>
    <row r="979" spans="6:7" ht="15">
      <c r="F979" t="s">
        <v>4176</v>
      </c>
      <c r="G979" s="42" t="s">
        <v>2628</v>
      </c>
    </row>
    <row r="980" spans="6:7" ht="15">
      <c r="F980" t="s">
        <v>4177</v>
      </c>
      <c r="G980" s="42" t="s">
        <v>2629</v>
      </c>
    </row>
    <row r="981" spans="6:7" ht="15">
      <c r="F981" t="s">
        <v>4178</v>
      </c>
      <c r="G981" s="42" t="s">
        <v>2630</v>
      </c>
    </row>
    <row r="982" spans="6:7" ht="15">
      <c r="F982" t="s">
        <v>4179</v>
      </c>
      <c r="G982" s="42" t="s">
        <v>2631</v>
      </c>
    </row>
    <row r="983" spans="6:7" ht="15">
      <c r="F983" t="s">
        <v>4180</v>
      </c>
      <c r="G983" s="42" t="s">
        <v>2632</v>
      </c>
    </row>
    <row r="984" spans="6:7" ht="15">
      <c r="F984" t="s">
        <v>4181</v>
      </c>
      <c r="G984" s="42" t="s">
        <v>2633</v>
      </c>
    </row>
    <row r="985" spans="6:7" ht="15">
      <c r="F985" t="s">
        <v>4182</v>
      </c>
      <c r="G985" s="42" t="s">
        <v>2634</v>
      </c>
    </row>
    <row r="986" spans="6:7" ht="15">
      <c r="F986" t="s">
        <v>4183</v>
      </c>
      <c r="G986" s="42" t="s">
        <v>2635</v>
      </c>
    </row>
    <row r="987" spans="6:7" ht="15">
      <c r="F987" t="s">
        <v>4184</v>
      </c>
      <c r="G987" s="42" t="s">
        <v>2636</v>
      </c>
    </row>
    <row r="988" spans="6:7" ht="15">
      <c r="F988" t="s">
        <v>4185</v>
      </c>
      <c r="G988" s="42" t="s">
        <v>2637</v>
      </c>
    </row>
    <row r="989" spans="6:7" ht="15">
      <c r="F989" t="s">
        <v>4186</v>
      </c>
      <c r="G989" s="42" t="s">
        <v>2638</v>
      </c>
    </row>
    <row r="990" spans="6:7" ht="15">
      <c r="F990" t="s">
        <v>4187</v>
      </c>
      <c r="G990" s="42" t="s">
        <v>2639</v>
      </c>
    </row>
    <row r="991" spans="6:7" ht="15">
      <c r="F991" t="s">
        <v>4188</v>
      </c>
      <c r="G991" s="42" t="s">
        <v>2641</v>
      </c>
    </row>
    <row r="992" spans="6:7" ht="15">
      <c r="F992" t="s">
        <v>4189</v>
      </c>
      <c r="G992" s="42" t="s">
        <v>2642</v>
      </c>
    </row>
    <row r="993" spans="6:7" ht="15">
      <c r="F993" t="s">
        <v>4190</v>
      </c>
      <c r="G993" s="42" t="s">
        <v>2643</v>
      </c>
    </row>
    <row r="994" spans="6:7" ht="15">
      <c r="F994" t="s">
        <v>4191</v>
      </c>
      <c r="G994" s="42" t="s">
        <v>2644</v>
      </c>
    </row>
    <row r="995" spans="6:7" ht="15">
      <c r="F995" t="s">
        <v>4192</v>
      </c>
      <c r="G995" s="42" t="s">
        <v>2645</v>
      </c>
    </row>
    <row r="996" spans="6:7" ht="15">
      <c r="F996" t="s">
        <v>4193</v>
      </c>
      <c r="G996" s="42" t="s">
        <v>2646</v>
      </c>
    </row>
    <row r="997" spans="6:7" ht="15">
      <c r="F997" t="s">
        <v>4194</v>
      </c>
      <c r="G997" s="42" t="s">
        <v>2647</v>
      </c>
    </row>
    <row r="998" spans="6:7" ht="15">
      <c r="F998" t="s">
        <v>4195</v>
      </c>
      <c r="G998" s="42" t="s">
        <v>2648</v>
      </c>
    </row>
    <row r="999" spans="6:7" ht="15">
      <c r="F999" t="s">
        <v>4196</v>
      </c>
      <c r="G999" s="42" t="s">
        <v>2649</v>
      </c>
    </row>
    <row r="1000" spans="6:7" ht="15">
      <c r="F1000" t="s">
        <v>4197</v>
      </c>
      <c r="G1000" s="42" t="s">
        <v>2650</v>
      </c>
    </row>
    <row r="1001" spans="6:7" ht="15">
      <c r="F1001" t="s">
        <v>4198</v>
      </c>
      <c r="G1001" s="42" t="s">
        <v>2651</v>
      </c>
    </row>
    <row r="1002" spans="6:7" ht="15">
      <c r="F1002" t="s">
        <v>4199</v>
      </c>
      <c r="G1002" s="42" t="s">
        <v>2652</v>
      </c>
    </row>
    <row r="1003" spans="6:7" ht="15">
      <c r="F1003" t="s">
        <v>4200</v>
      </c>
      <c r="G1003" s="42" t="s">
        <v>2653</v>
      </c>
    </row>
    <row r="1004" spans="6:7" ht="15">
      <c r="F1004" t="s">
        <v>4201</v>
      </c>
      <c r="G1004" s="42" t="s">
        <v>2654</v>
      </c>
    </row>
    <row r="1005" spans="6:7" ht="15">
      <c r="F1005" s="75" t="s">
        <v>4202</v>
      </c>
      <c r="G1005" s="76" t="s">
        <v>2655</v>
      </c>
    </row>
    <row r="1006" spans="6:7" ht="15">
      <c r="F1006" t="s">
        <v>4203</v>
      </c>
      <c r="G1006" s="42" t="s">
        <v>2658</v>
      </c>
    </row>
    <row r="1007" spans="6:7" ht="15">
      <c r="F1007" t="s">
        <v>4204</v>
      </c>
      <c r="G1007" s="42" t="s">
        <v>2659</v>
      </c>
    </row>
    <row r="1008" spans="6:7" ht="15">
      <c r="F1008" t="s">
        <v>4205</v>
      </c>
      <c r="G1008" s="42" t="s">
        <v>2660</v>
      </c>
    </row>
    <row r="1009" spans="6:7" ht="15">
      <c r="F1009" t="s">
        <v>4206</v>
      </c>
      <c r="G1009" s="42" t="s">
        <v>2661</v>
      </c>
    </row>
    <row r="1010" spans="6:7" ht="15">
      <c r="F1010" t="s">
        <v>4207</v>
      </c>
      <c r="G1010" s="42" t="s">
        <v>2662</v>
      </c>
    </row>
    <row r="1011" spans="6:7" ht="15">
      <c r="F1011" t="s">
        <v>4208</v>
      </c>
      <c r="G1011" s="42" t="s">
        <v>2663</v>
      </c>
    </row>
    <row r="1012" spans="6:7" ht="15">
      <c r="F1012" t="s">
        <v>4209</v>
      </c>
      <c r="G1012" s="42" t="s">
        <v>2664</v>
      </c>
    </row>
    <row r="1013" spans="6:7" ht="15">
      <c r="F1013" t="s">
        <v>4210</v>
      </c>
      <c r="G1013" s="42" t="s">
        <v>2665</v>
      </c>
    </row>
    <row r="1014" spans="6:7" ht="15">
      <c r="F1014" t="s">
        <v>4211</v>
      </c>
      <c r="G1014" s="42" t="s">
        <v>2666</v>
      </c>
    </row>
    <row r="1015" spans="6:7" ht="15">
      <c r="F1015" t="s">
        <v>4212</v>
      </c>
      <c r="G1015" s="42" t="s">
        <v>2667</v>
      </c>
    </row>
    <row r="1016" spans="6:7" ht="15">
      <c r="F1016" t="s">
        <v>4213</v>
      </c>
      <c r="G1016" s="42" t="s">
        <v>2668</v>
      </c>
    </row>
    <row r="1017" spans="6:7" ht="15">
      <c r="F1017" t="s">
        <v>4842</v>
      </c>
      <c r="G1017" s="42" t="s">
        <v>4874</v>
      </c>
    </row>
    <row r="1018" spans="6:7" ht="15">
      <c r="F1018" t="s">
        <v>4214</v>
      </c>
      <c r="G1018" s="42" t="s">
        <v>2670</v>
      </c>
    </row>
    <row r="1019" spans="6:7" ht="15">
      <c r="F1019" t="s">
        <v>4215</v>
      </c>
      <c r="G1019" s="42" t="s">
        <v>2671</v>
      </c>
    </row>
    <row r="1020" spans="6:7" ht="15">
      <c r="F1020" t="s">
        <v>4216</v>
      </c>
      <c r="G1020" s="42" t="s">
        <v>2672</v>
      </c>
    </row>
    <row r="1021" spans="6:7" ht="15">
      <c r="F1021" t="s">
        <v>4217</v>
      </c>
      <c r="G1021" s="42" t="s">
        <v>2673</v>
      </c>
    </row>
    <row r="1022" spans="6:7" ht="15">
      <c r="F1022" t="s">
        <v>4218</v>
      </c>
      <c r="G1022" s="42" t="s">
        <v>2674</v>
      </c>
    </row>
    <row r="1023" spans="6:7" ht="15">
      <c r="F1023" t="s">
        <v>4219</v>
      </c>
      <c r="G1023" s="42" t="s">
        <v>2675</v>
      </c>
    </row>
    <row r="1024" spans="6:7" ht="15">
      <c r="F1024" t="s">
        <v>4220</v>
      </c>
      <c r="G1024" s="42" t="s">
        <v>2676</v>
      </c>
    </row>
    <row r="1025" spans="6:7" ht="15">
      <c r="F1025" t="s">
        <v>4221</v>
      </c>
      <c r="G1025" s="42" t="s">
        <v>2677</v>
      </c>
    </row>
    <row r="1026" spans="6:7" ht="15">
      <c r="F1026" t="s">
        <v>4222</v>
      </c>
      <c r="G1026" s="42" t="s">
        <v>2678</v>
      </c>
    </row>
    <row r="1027" spans="6:7" ht="15">
      <c r="F1027" t="s">
        <v>4223</v>
      </c>
      <c r="G1027" s="42" t="s">
        <v>2679</v>
      </c>
    </row>
    <row r="1028" spans="6:7" ht="15">
      <c r="F1028" t="s">
        <v>4224</v>
      </c>
      <c r="G1028" s="42" t="s">
        <v>2680</v>
      </c>
    </row>
    <row r="1029" spans="6:7" ht="15">
      <c r="F1029" t="s">
        <v>4225</v>
      </c>
      <c r="G1029" s="42" t="s">
        <v>2681</v>
      </c>
    </row>
    <row r="1030" spans="6:7" ht="15">
      <c r="F1030" t="s">
        <v>4226</v>
      </c>
      <c r="G1030" s="42" t="s">
        <v>2682</v>
      </c>
    </row>
    <row r="1031" spans="6:7" ht="15">
      <c r="F1031" t="s">
        <v>4227</v>
      </c>
      <c r="G1031" s="42" t="s">
        <v>2683</v>
      </c>
    </row>
    <row r="1032" spans="6:7" ht="15">
      <c r="F1032" t="s">
        <v>4228</v>
      </c>
      <c r="G1032" s="42" t="s">
        <v>2684</v>
      </c>
    </row>
    <row r="1033" spans="6:7" ht="15">
      <c r="F1033" t="s">
        <v>4229</v>
      </c>
      <c r="G1033" s="42" t="s">
        <v>2686</v>
      </c>
    </row>
    <row r="1034" spans="6:7" ht="15">
      <c r="F1034" t="s">
        <v>4230</v>
      </c>
      <c r="G1034" s="42" t="s">
        <v>2687</v>
      </c>
    </row>
    <row r="1035" spans="6:7" ht="15">
      <c r="F1035" t="s">
        <v>4231</v>
      </c>
      <c r="G1035" s="42" t="s">
        <v>2688</v>
      </c>
    </row>
    <row r="1036" spans="6:7" ht="15">
      <c r="F1036" t="s">
        <v>4232</v>
      </c>
      <c r="G1036" s="42" t="s">
        <v>2689</v>
      </c>
    </row>
    <row r="1037" spans="6:7" ht="15">
      <c r="F1037" t="s">
        <v>4233</v>
      </c>
      <c r="G1037" s="42" t="s">
        <v>2690</v>
      </c>
    </row>
    <row r="1038" spans="6:7" ht="15">
      <c r="F1038" t="s">
        <v>4234</v>
      </c>
      <c r="G1038" s="42" t="s">
        <v>2691</v>
      </c>
    </row>
    <row r="1039" spans="6:7" ht="15">
      <c r="F1039" t="s">
        <v>4235</v>
      </c>
      <c r="G1039" s="42" t="s">
        <v>2692</v>
      </c>
    </row>
    <row r="1040" spans="6:7" ht="15">
      <c r="F1040" t="s">
        <v>4236</v>
      </c>
      <c r="G1040" s="42" t="s">
        <v>2694</v>
      </c>
    </row>
    <row r="1041" spans="6:7" ht="15">
      <c r="F1041" t="s">
        <v>4237</v>
      </c>
      <c r="G1041" s="42" t="s">
        <v>2695</v>
      </c>
    </row>
    <row r="1042" spans="6:7" ht="15">
      <c r="F1042" t="s">
        <v>4238</v>
      </c>
      <c r="G1042" s="42" t="s">
        <v>2696</v>
      </c>
    </row>
    <row r="1043" spans="6:7" ht="15">
      <c r="F1043" t="s">
        <v>4239</v>
      </c>
      <c r="G1043" s="42" t="s">
        <v>2697</v>
      </c>
    </row>
    <row r="1044" spans="6:7" ht="15">
      <c r="F1044" t="s">
        <v>4240</v>
      </c>
      <c r="G1044" s="42" t="s">
        <v>2698</v>
      </c>
    </row>
    <row r="1045" spans="6:7" ht="15">
      <c r="F1045" t="s">
        <v>4241</v>
      </c>
      <c r="G1045" s="42" t="s">
        <v>2699</v>
      </c>
    </row>
    <row r="1046" spans="6:7" ht="15">
      <c r="F1046" t="s">
        <v>4242</v>
      </c>
      <c r="G1046" s="42" t="s">
        <v>2700</v>
      </c>
    </row>
    <row r="1047" spans="6:7" ht="15">
      <c r="F1047" t="s">
        <v>4243</v>
      </c>
      <c r="G1047" s="42" t="s">
        <v>2701</v>
      </c>
    </row>
    <row r="1048" spans="6:7" ht="15">
      <c r="F1048" t="s">
        <v>4244</v>
      </c>
      <c r="G1048" s="42" t="s">
        <v>2702</v>
      </c>
    </row>
    <row r="1049" spans="6:7" ht="15">
      <c r="F1049" t="s">
        <v>4245</v>
      </c>
      <c r="G1049" s="42" t="s">
        <v>2703</v>
      </c>
    </row>
    <row r="1050" spans="6:7" ht="15">
      <c r="F1050" t="s">
        <v>4246</v>
      </c>
      <c r="G1050" s="42" t="s">
        <v>2704</v>
      </c>
    </row>
    <row r="1051" spans="6:7" ht="15">
      <c r="F1051" t="s">
        <v>4247</v>
      </c>
      <c r="G1051" s="42" t="s">
        <v>2705</v>
      </c>
    </row>
    <row r="1052" spans="6:7" ht="15">
      <c r="F1052" t="s">
        <v>4248</v>
      </c>
      <c r="G1052" s="42" t="s">
        <v>2706</v>
      </c>
    </row>
    <row r="1053" spans="6:7" ht="15">
      <c r="F1053" t="s">
        <v>4249</v>
      </c>
      <c r="G1053" s="42" t="s">
        <v>2707</v>
      </c>
    </row>
    <row r="1054" spans="6:7" ht="15">
      <c r="F1054" t="s">
        <v>4250</v>
      </c>
      <c r="G1054" s="42" t="s">
        <v>2708</v>
      </c>
    </row>
    <row r="1055" spans="6:7" ht="15">
      <c r="F1055" t="s">
        <v>4251</v>
      </c>
      <c r="G1055" s="42" t="s">
        <v>2709</v>
      </c>
    </row>
    <row r="1056" spans="6:7" ht="15">
      <c r="F1056" t="s">
        <v>4252</v>
      </c>
      <c r="G1056" s="42" t="s">
        <v>2710</v>
      </c>
    </row>
    <row r="1057" spans="6:7" ht="15">
      <c r="F1057" t="s">
        <v>4253</v>
      </c>
      <c r="G1057" s="42" t="s">
        <v>2711</v>
      </c>
    </row>
    <row r="1058" spans="6:7" ht="15">
      <c r="F1058" t="s">
        <v>4254</v>
      </c>
      <c r="G1058" s="42" t="s">
        <v>2712</v>
      </c>
    </row>
    <row r="1059" spans="6:7" ht="15">
      <c r="F1059" s="75" t="s">
        <v>4255</v>
      </c>
      <c r="G1059" s="76" t="s">
        <v>2713</v>
      </c>
    </row>
    <row r="1060" spans="6:7" ht="15">
      <c r="F1060" s="75" t="s">
        <v>4256</v>
      </c>
      <c r="G1060" s="76" t="s">
        <v>2714</v>
      </c>
    </row>
    <row r="1061" spans="6:7" ht="15">
      <c r="F1061" t="s">
        <v>4257</v>
      </c>
      <c r="G1061" s="42" t="s">
        <v>2715</v>
      </c>
    </row>
    <row r="1062" spans="6:7" ht="15">
      <c r="F1062" t="s">
        <v>4258</v>
      </c>
      <c r="G1062" s="42" t="s">
        <v>2716</v>
      </c>
    </row>
    <row r="1063" spans="6:7" ht="15">
      <c r="F1063" t="s">
        <v>4259</v>
      </c>
      <c r="G1063" s="42" t="s">
        <v>2717</v>
      </c>
    </row>
    <row r="1064" spans="6:7" ht="15">
      <c r="F1064" t="s">
        <v>4260</v>
      </c>
      <c r="G1064" s="42" t="s">
        <v>2718</v>
      </c>
    </row>
    <row r="1065" spans="6:7" ht="15">
      <c r="F1065" t="s">
        <v>4261</v>
      </c>
      <c r="G1065" s="42" t="s">
        <v>2719</v>
      </c>
    </row>
    <row r="1066" spans="6:7" ht="15">
      <c r="F1066" t="s">
        <v>4262</v>
      </c>
      <c r="G1066" s="42" t="s">
        <v>2720</v>
      </c>
    </row>
    <row r="1067" spans="6:7" ht="15">
      <c r="F1067" t="s">
        <v>4263</v>
      </c>
      <c r="G1067" s="42" t="s">
        <v>2721</v>
      </c>
    </row>
    <row r="1068" spans="6:7" ht="15">
      <c r="F1068" t="s">
        <v>4264</v>
      </c>
      <c r="G1068" s="42" t="s">
        <v>2722</v>
      </c>
    </row>
    <row r="1069" spans="6:7" ht="15">
      <c r="F1069" t="s">
        <v>4265</v>
      </c>
      <c r="G1069" s="42" t="s">
        <v>2723</v>
      </c>
    </row>
    <row r="1070" spans="6:7" ht="15">
      <c r="F1070" t="s">
        <v>4266</v>
      </c>
      <c r="G1070" s="42" t="s">
        <v>2724</v>
      </c>
    </row>
    <row r="1071" spans="6:7" ht="15">
      <c r="F1071" t="s">
        <v>4267</v>
      </c>
      <c r="G1071" s="42" t="s">
        <v>2725</v>
      </c>
    </row>
    <row r="1072" spans="6:7" ht="15">
      <c r="F1072" t="s">
        <v>4268</v>
      </c>
      <c r="G1072" s="42" t="s">
        <v>2726</v>
      </c>
    </row>
    <row r="1073" spans="6:7" ht="15">
      <c r="F1073" t="s">
        <v>4269</v>
      </c>
      <c r="G1073" s="42" t="s">
        <v>2727</v>
      </c>
    </row>
    <row r="1074" spans="6:7" ht="15">
      <c r="F1074" t="s">
        <v>4270</v>
      </c>
      <c r="G1074" s="42" t="s">
        <v>2728</v>
      </c>
    </row>
    <row r="1075" spans="6:7" ht="15">
      <c r="F1075" t="s">
        <v>4271</v>
      </c>
      <c r="G1075" s="42" t="s">
        <v>2729</v>
      </c>
    </row>
    <row r="1076" spans="6:7" ht="15">
      <c r="F1076" s="75" t="s">
        <v>4272</v>
      </c>
      <c r="G1076" s="76" t="s">
        <v>2730</v>
      </c>
    </row>
    <row r="1077" spans="6:7" ht="15">
      <c r="F1077" t="s">
        <v>4273</v>
      </c>
      <c r="G1077" s="42" t="s">
        <v>2731</v>
      </c>
    </row>
    <row r="1078" spans="6:7" ht="15">
      <c r="F1078" t="s">
        <v>4274</v>
      </c>
      <c r="G1078" s="42" t="s">
        <v>2732</v>
      </c>
    </row>
    <row r="1079" spans="6:7" ht="15">
      <c r="F1079" t="s">
        <v>4275</v>
      </c>
      <c r="G1079" s="42" t="s">
        <v>2733</v>
      </c>
    </row>
    <row r="1080" spans="6:7" ht="15">
      <c r="F1080" s="75" t="s">
        <v>4276</v>
      </c>
      <c r="G1080" s="76" t="s">
        <v>2734</v>
      </c>
    </row>
    <row r="1081" spans="6:7" ht="15">
      <c r="F1081" t="s">
        <v>4277</v>
      </c>
      <c r="G1081" s="42" t="s">
        <v>2735</v>
      </c>
    </row>
    <row r="1082" spans="6:7" ht="15">
      <c r="F1082" t="s">
        <v>4278</v>
      </c>
      <c r="G1082" s="42" t="s">
        <v>2736</v>
      </c>
    </row>
    <row r="1083" spans="6:7" ht="15">
      <c r="F1083" s="75" t="s">
        <v>4279</v>
      </c>
      <c r="G1083" s="76" t="s">
        <v>2737</v>
      </c>
    </row>
    <row r="1084" spans="6:7" ht="15">
      <c r="F1084" t="s">
        <v>4280</v>
      </c>
      <c r="G1084" s="42" t="s">
        <v>2738</v>
      </c>
    </row>
    <row r="1085" spans="6:7" ht="15">
      <c r="F1085" t="s">
        <v>4281</v>
      </c>
      <c r="G1085" s="42" t="s">
        <v>2739</v>
      </c>
    </row>
    <row r="1086" spans="6:7" ht="15">
      <c r="F1086" t="s">
        <v>4282</v>
      </c>
      <c r="G1086" s="42" t="s">
        <v>2740</v>
      </c>
    </row>
    <row r="1087" spans="6:7" ht="15">
      <c r="F1087" t="s">
        <v>4283</v>
      </c>
      <c r="G1087" s="42" t="s">
        <v>2741</v>
      </c>
    </row>
    <row r="1088" spans="6:7" ht="15">
      <c r="F1088" t="s">
        <v>4284</v>
      </c>
      <c r="G1088" s="42" t="s">
        <v>2742</v>
      </c>
    </row>
    <row r="1089" spans="6:7" ht="15">
      <c r="F1089" t="s">
        <v>4285</v>
      </c>
      <c r="G1089" s="42" t="s">
        <v>2744</v>
      </c>
    </row>
    <row r="1090" spans="6:7" ht="15">
      <c r="F1090" t="s">
        <v>4286</v>
      </c>
      <c r="G1090" s="42" t="s">
        <v>2745</v>
      </c>
    </row>
    <row r="1091" spans="6:7" ht="15">
      <c r="F1091" t="s">
        <v>4287</v>
      </c>
      <c r="G1091" s="42" t="s">
        <v>2746</v>
      </c>
    </row>
    <row r="1092" spans="6:7" ht="15">
      <c r="F1092" t="s">
        <v>4288</v>
      </c>
      <c r="G1092" s="42" t="s">
        <v>2747</v>
      </c>
    </row>
    <row r="1093" spans="6:7" ht="15">
      <c r="F1093" t="s">
        <v>4289</v>
      </c>
      <c r="G1093" s="42" t="s">
        <v>2748</v>
      </c>
    </row>
    <row r="1094" spans="6:7" ht="15">
      <c r="F1094" t="s">
        <v>4290</v>
      </c>
      <c r="G1094" s="42" t="s">
        <v>2749</v>
      </c>
    </row>
    <row r="1095" spans="6:7" ht="15">
      <c r="F1095" t="s">
        <v>4291</v>
      </c>
      <c r="G1095" s="42" t="s">
        <v>2750</v>
      </c>
    </row>
    <row r="1096" spans="6:7" ht="15">
      <c r="F1096" t="s">
        <v>4292</v>
      </c>
      <c r="G1096" s="42" t="s">
        <v>2751</v>
      </c>
    </row>
    <row r="1097" spans="6:7" ht="15">
      <c r="F1097" s="75" t="s">
        <v>4293</v>
      </c>
      <c r="G1097" s="76" t="s">
        <v>2752</v>
      </c>
    </row>
    <row r="1098" spans="6:7" ht="15">
      <c r="F1098" t="s">
        <v>4294</v>
      </c>
      <c r="G1098" s="42" t="s">
        <v>2753</v>
      </c>
    </row>
    <row r="1099" spans="6:7" ht="15">
      <c r="F1099" t="s">
        <v>4295</v>
      </c>
      <c r="G1099" s="42" t="s">
        <v>2754</v>
      </c>
    </row>
    <row r="1100" spans="6:7" ht="15">
      <c r="F1100" t="s">
        <v>4296</v>
      </c>
      <c r="G1100" s="42" t="s">
        <v>2755</v>
      </c>
    </row>
    <row r="1101" spans="6:7" ht="15">
      <c r="F1101" t="s">
        <v>4297</v>
      </c>
      <c r="G1101" s="42" t="s">
        <v>2757</v>
      </c>
    </row>
    <row r="1102" spans="6:7" ht="15">
      <c r="F1102" t="s">
        <v>4298</v>
      </c>
      <c r="G1102" s="42" t="s">
        <v>2758</v>
      </c>
    </row>
    <row r="1103" spans="6:7" ht="15">
      <c r="F1103" t="s">
        <v>4299</v>
      </c>
      <c r="G1103" s="42" t="s">
        <v>2759</v>
      </c>
    </row>
    <row r="1104" spans="6:7" ht="15">
      <c r="F1104" t="s">
        <v>4300</v>
      </c>
      <c r="G1104" s="42" t="s">
        <v>2760</v>
      </c>
    </row>
    <row r="1105" spans="6:7" ht="15">
      <c r="F1105" t="s">
        <v>4301</v>
      </c>
      <c r="G1105" s="42" t="s">
        <v>2761</v>
      </c>
    </row>
    <row r="1106" spans="6:7" ht="15">
      <c r="F1106" t="s">
        <v>4302</v>
      </c>
      <c r="G1106" s="42" t="s">
        <v>2762</v>
      </c>
    </row>
    <row r="1107" spans="6:7" ht="15">
      <c r="F1107" t="s">
        <v>4303</v>
      </c>
      <c r="G1107" s="42" t="s">
        <v>2763</v>
      </c>
    </row>
    <row r="1108" spans="6:7" ht="15">
      <c r="F1108" t="s">
        <v>4304</v>
      </c>
      <c r="G1108" s="42" t="s">
        <v>2764</v>
      </c>
    </row>
    <row r="1109" spans="6:7" ht="15">
      <c r="F1109" t="s">
        <v>4305</v>
      </c>
      <c r="G1109" s="42" t="s">
        <v>2765</v>
      </c>
    </row>
    <row r="1110" spans="6:7" ht="15">
      <c r="F1110" t="s">
        <v>4306</v>
      </c>
      <c r="G1110" s="42" t="s">
        <v>4896</v>
      </c>
    </row>
    <row r="1111" spans="6:7" ht="15">
      <c r="F1111" t="s">
        <v>4307</v>
      </c>
      <c r="G1111" s="42" t="s">
        <v>2767</v>
      </c>
    </row>
    <row r="1112" spans="6:7" ht="15">
      <c r="F1112" t="s">
        <v>4308</v>
      </c>
      <c r="G1112" s="42" t="s">
        <v>2768</v>
      </c>
    </row>
    <row r="1113" spans="6:7" ht="15">
      <c r="F1113" t="s">
        <v>4309</v>
      </c>
      <c r="G1113" s="42" t="s">
        <v>2770</v>
      </c>
    </row>
    <row r="1114" spans="6:7" ht="15">
      <c r="F1114" s="75" t="s">
        <v>4310</v>
      </c>
      <c r="G1114" s="76" t="s">
        <v>2771</v>
      </c>
    </row>
    <row r="1115" spans="6:7" ht="15">
      <c r="F1115" t="s">
        <v>4311</v>
      </c>
      <c r="G1115" s="42" t="s">
        <v>2772</v>
      </c>
    </row>
    <row r="1116" spans="6:7" ht="15">
      <c r="F1116" t="s">
        <v>4312</v>
      </c>
      <c r="G1116" s="42" t="s">
        <v>2773</v>
      </c>
    </row>
    <row r="1117" spans="6:7" ht="15">
      <c r="F1117" t="s">
        <v>4313</v>
      </c>
      <c r="G1117" s="42" t="s">
        <v>2774</v>
      </c>
    </row>
    <row r="1118" spans="6:7" ht="15">
      <c r="F1118" t="s">
        <v>4314</v>
      </c>
      <c r="G1118" s="42" t="s">
        <v>2775</v>
      </c>
    </row>
    <row r="1119" spans="6:7" ht="15">
      <c r="F1119" t="s">
        <v>4315</v>
      </c>
      <c r="G1119" s="42" t="s">
        <v>2776</v>
      </c>
    </row>
    <row r="1120" spans="6:7" ht="15">
      <c r="F1120" t="s">
        <v>4316</v>
      </c>
      <c r="G1120" s="42" t="s">
        <v>2777</v>
      </c>
    </row>
    <row r="1121" spans="6:7" ht="15">
      <c r="F1121" t="s">
        <v>4317</v>
      </c>
      <c r="G1121" s="42" t="s">
        <v>2778</v>
      </c>
    </row>
    <row r="1122" spans="6:7" ht="15">
      <c r="F1122" t="s">
        <v>4318</v>
      </c>
      <c r="G1122" s="42" t="s">
        <v>2779</v>
      </c>
    </row>
    <row r="1123" spans="6:7" ht="15">
      <c r="F1123" t="s">
        <v>4319</v>
      </c>
      <c r="G1123" s="42" t="s">
        <v>2780</v>
      </c>
    </row>
    <row r="1124" spans="6:7" ht="15">
      <c r="F1124" t="s">
        <v>4320</v>
      </c>
      <c r="G1124" s="42" t="s">
        <v>2781</v>
      </c>
    </row>
    <row r="1125" spans="6:7" ht="15">
      <c r="F1125" t="s">
        <v>4321</v>
      </c>
      <c r="G1125" s="42" t="s">
        <v>2782</v>
      </c>
    </row>
    <row r="1126" spans="6:7" ht="15">
      <c r="F1126" t="s">
        <v>4322</v>
      </c>
      <c r="G1126" s="42" t="s">
        <v>2783</v>
      </c>
    </row>
    <row r="1127" spans="6:7" ht="15">
      <c r="F1127" t="s">
        <v>4323</v>
      </c>
      <c r="G1127" s="42" t="s">
        <v>2784</v>
      </c>
    </row>
    <row r="1128" spans="6:7" ht="15">
      <c r="F1128" t="s">
        <v>4324</v>
      </c>
      <c r="G1128" s="42" t="s">
        <v>2785</v>
      </c>
    </row>
    <row r="1129" spans="6:7" ht="15">
      <c r="F1129" t="s">
        <v>4325</v>
      </c>
      <c r="G1129" s="42" t="s">
        <v>2786</v>
      </c>
    </row>
    <row r="1130" spans="6:7" ht="15">
      <c r="F1130" t="s">
        <v>4326</v>
      </c>
      <c r="G1130" s="42" t="s">
        <v>2787</v>
      </c>
    </row>
    <row r="1131" spans="6:7" ht="15">
      <c r="F1131" t="s">
        <v>4327</v>
      </c>
      <c r="G1131" s="42" t="s">
        <v>2788</v>
      </c>
    </row>
    <row r="1132" spans="6:7" ht="15">
      <c r="F1132" t="s">
        <v>4328</v>
      </c>
      <c r="G1132" s="42" t="s">
        <v>2789</v>
      </c>
    </row>
    <row r="1133" spans="6:7" ht="15">
      <c r="F1133" t="s">
        <v>4329</v>
      </c>
      <c r="G1133" s="42" t="s">
        <v>2790</v>
      </c>
    </row>
    <row r="1134" spans="6:7" ht="15">
      <c r="F1134" t="s">
        <v>4330</v>
      </c>
      <c r="G1134" s="42" t="s">
        <v>2791</v>
      </c>
    </row>
    <row r="1135" spans="6:7" ht="15">
      <c r="F1135" t="s">
        <v>4331</v>
      </c>
      <c r="G1135" s="42" t="s">
        <v>2792</v>
      </c>
    </row>
    <row r="1136" spans="6:7" ht="15">
      <c r="F1136" t="s">
        <v>4332</v>
      </c>
      <c r="G1136" s="42" t="s">
        <v>2793</v>
      </c>
    </row>
    <row r="1137" spans="6:7" ht="15">
      <c r="F1137" t="s">
        <v>4333</v>
      </c>
      <c r="G1137" s="42" t="s">
        <v>2794</v>
      </c>
    </row>
    <row r="1138" spans="6:7" ht="15">
      <c r="F1138" t="s">
        <v>4334</v>
      </c>
      <c r="G1138" s="42" t="s">
        <v>2795</v>
      </c>
    </row>
    <row r="1139" spans="6:7" ht="15">
      <c r="F1139" t="s">
        <v>4335</v>
      </c>
      <c r="G1139" s="42" t="s">
        <v>2796</v>
      </c>
    </row>
    <row r="1140" spans="6:7" ht="15">
      <c r="F1140" t="s">
        <v>4336</v>
      </c>
      <c r="G1140" s="42" t="s">
        <v>2797</v>
      </c>
    </row>
    <row r="1141" spans="6:7" ht="15">
      <c r="F1141" t="s">
        <v>4337</v>
      </c>
      <c r="G1141" s="42" t="s">
        <v>2798</v>
      </c>
    </row>
    <row r="1142" spans="6:7" ht="15">
      <c r="F1142" t="s">
        <v>4338</v>
      </c>
      <c r="G1142" s="42" t="s">
        <v>2799</v>
      </c>
    </row>
    <row r="1143" spans="6:7" ht="15">
      <c r="F1143" t="s">
        <v>4339</v>
      </c>
      <c r="G1143" s="42" t="s">
        <v>2800</v>
      </c>
    </row>
    <row r="1144" spans="6:7" ht="15">
      <c r="F1144" t="s">
        <v>4340</v>
      </c>
      <c r="G1144" s="42" t="s">
        <v>2801</v>
      </c>
    </row>
    <row r="1145" spans="6:7" ht="15">
      <c r="F1145" t="s">
        <v>4341</v>
      </c>
      <c r="G1145" s="42" t="s">
        <v>2802</v>
      </c>
    </row>
    <row r="1146" spans="6:7" ht="15">
      <c r="F1146" t="s">
        <v>4342</v>
      </c>
      <c r="G1146" s="42" t="s">
        <v>2803</v>
      </c>
    </row>
    <row r="1147" spans="6:7" ht="15">
      <c r="F1147" t="s">
        <v>4343</v>
      </c>
      <c r="G1147" s="42" t="s">
        <v>2804</v>
      </c>
    </row>
    <row r="1148" spans="6:7" ht="15">
      <c r="F1148" t="s">
        <v>4344</v>
      </c>
      <c r="G1148" s="42" t="s">
        <v>2805</v>
      </c>
    </row>
    <row r="1149" spans="6:7" ht="15">
      <c r="F1149" t="s">
        <v>4345</v>
      </c>
      <c r="G1149" s="42" t="s">
        <v>4939</v>
      </c>
    </row>
    <row r="1150" spans="6:7" ht="15">
      <c r="F1150" t="s">
        <v>4346</v>
      </c>
      <c r="G1150" s="42" t="s">
        <v>4940</v>
      </c>
    </row>
    <row r="1151" spans="6:7" ht="15">
      <c r="F1151" t="s">
        <v>4347</v>
      </c>
      <c r="G1151" s="42" t="s">
        <v>2808</v>
      </c>
    </row>
    <row r="1152" spans="6:7" ht="15">
      <c r="F1152" t="s">
        <v>4348</v>
      </c>
      <c r="G1152" s="42" t="s">
        <v>2809</v>
      </c>
    </row>
    <row r="1153" spans="6:7" ht="15">
      <c r="F1153" t="s">
        <v>4349</v>
      </c>
      <c r="G1153" s="42" t="s">
        <v>2810</v>
      </c>
    </row>
    <row r="1154" spans="6:7" ht="15">
      <c r="F1154" t="s">
        <v>4350</v>
      </c>
      <c r="G1154" s="42" t="s">
        <v>2811</v>
      </c>
    </row>
    <row r="1155" spans="6:7" ht="15">
      <c r="F1155" t="s">
        <v>4351</v>
      </c>
      <c r="G1155" s="42" t="s">
        <v>2812</v>
      </c>
    </row>
    <row r="1156" spans="6:7" ht="15">
      <c r="F1156" t="s">
        <v>4352</v>
      </c>
      <c r="G1156" s="42" t="s">
        <v>2813</v>
      </c>
    </row>
    <row r="1157" spans="6:7" ht="15">
      <c r="F1157" t="s">
        <v>4353</v>
      </c>
      <c r="G1157" s="42" t="s">
        <v>2815</v>
      </c>
    </row>
    <row r="1158" spans="6:7" ht="15">
      <c r="F1158" t="s">
        <v>4354</v>
      </c>
      <c r="G1158" s="42" t="s">
        <v>2816</v>
      </c>
    </row>
    <row r="1159" spans="6:7" ht="15">
      <c r="F1159" s="75" t="s">
        <v>4355</v>
      </c>
      <c r="G1159" s="76" t="s">
        <v>2817</v>
      </c>
    </row>
    <row r="1160" spans="6:7" ht="15">
      <c r="F1160" t="s">
        <v>4356</v>
      </c>
      <c r="G1160" s="42" t="s">
        <v>2818</v>
      </c>
    </row>
    <row r="1161" spans="6:7" ht="15">
      <c r="F1161" t="s">
        <v>4357</v>
      </c>
      <c r="G1161" s="42" t="s">
        <v>2819</v>
      </c>
    </row>
    <row r="1162" spans="6:7" ht="15">
      <c r="F1162" t="s">
        <v>4358</v>
      </c>
      <c r="G1162" s="42" t="s">
        <v>2820</v>
      </c>
    </row>
    <row r="1163" spans="6:7" ht="15">
      <c r="F1163" t="s">
        <v>4359</v>
      </c>
      <c r="G1163" s="42" t="s">
        <v>2821</v>
      </c>
    </row>
    <row r="1164" spans="6:7" ht="15">
      <c r="F1164" t="s">
        <v>4360</v>
      </c>
      <c r="G1164" s="42" t="s">
        <v>2822</v>
      </c>
    </row>
    <row r="1165" spans="6:7" ht="15">
      <c r="F1165" s="75" t="s">
        <v>4361</v>
      </c>
      <c r="G1165" s="76" t="s">
        <v>2824</v>
      </c>
    </row>
    <row r="1166" spans="6:7" ht="15">
      <c r="F1166" t="s">
        <v>4362</v>
      </c>
      <c r="G1166" s="42" t="s">
        <v>2825</v>
      </c>
    </row>
    <row r="1167" spans="6:7" ht="15">
      <c r="F1167" t="s">
        <v>4363</v>
      </c>
      <c r="G1167" s="42" t="s">
        <v>2826</v>
      </c>
    </row>
    <row r="1168" spans="6:7" ht="15">
      <c r="F1168" t="s">
        <v>4364</v>
      </c>
      <c r="G1168" s="42" t="s">
        <v>2827</v>
      </c>
    </row>
    <row r="1169" spans="6:7" ht="15">
      <c r="F1169" t="s">
        <v>4365</v>
      </c>
      <c r="G1169" s="42" t="s">
        <v>2828</v>
      </c>
    </row>
    <row r="1170" spans="6:7" ht="15">
      <c r="F1170" t="s">
        <v>4366</v>
      </c>
      <c r="G1170" s="42" t="s">
        <v>2829</v>
      </c>
    </row>
    <row r="1171" spans="6:7" ht="15">
      <c r="F1171" t="s">
        <v>4367</v>
      </c>
      <c r="G1171" s="42" t="s">
        <v>2830</v>
      </c>
    </row>
    <row r="1172" spans="6:7" ht="15">
      <c r="F1172" t="s">
        <v>4368</v>
      </c>
      <c r="G1172" s="42" t="s">
        <v>2831</v>
      </c>
    </row>
    <row r="1173" spans="6:7" ht="15">
      <c r="F1173" t="s">
        <v>4369</v>
      </c>
      <c r="G1173" s="42" t="s">
        <v>2832</v>
      </c>
    </row>
    <row r="1174" spans="6:7" ht="15">
      <c r="F1174" t="s">
        <v>4370</v>
      </c>
      <c r="G1174" s="42" t="s">
        <v>2833</v>
      </c>
    </row>
    <row r="1175" spans="6:7" ht="15">
      <c r="F1175" t="s">
        <v>4371</v>
      </c>
      <c r="G1175" s="42" t="s">
        <v>2834</v>
      </c>
    </row>
    <row r="1176" spans="6:7" ht="15">
      <c r="F1176" t="s">
        <v>4372</v>
      </c>
      <c r="G1176" s="42" t="s">
        <v>2835</v>
      </c>
    </row>
    <row r="1177" spans="6:7" ht="15">
      <c r="F1177" t="s">
        <v>4373</v>
      </c>
      <c r="G1177" s="42" t="s">
        <v>2836</v>
      </c>
    </row>
    <row r="1178" spans="6:7" ht="15">
      <c r="F1178" t="s">
        <v>4374</v>
      </c>
      <c r="G1178" s="42" t="s">
        <v>2837</v>
      </c>
    </row>
    <row r="1179" spans="6:7" ht="15">
      <c r="F1179" t="s">
        <v>4375</v>
      </c>
      <c r="G1179" s="42" t="s">
        <v>2838</v>
      </c>
    </row>
    <row r="1180" spans="6:7" ht="15">
      <c r="F1180" t="s">
        <v>4376</v>
      </c>
      <c r="G1180" s="42" t="s">
        <v>2839</v>
      </c>
    </row>
    <row r="1181" spans="6:7" ht="15">
      <c r="F1181" s="75" t="s">
        <v>4377</v>
      </c>
      <c r="G1181" s="76" t="s">
        <v>2840</v>
      </c>
    </row>
    <row r="1182" spans="6:7" ht="15">
      <c r="F1182" t="s">
        <v>4378</v>
      </c>
      <c r="G1182" s="42" t="s">
        <v>2841</v>
      </c>
    </row>
    <row r="1183" spans="6:7" ht="15">
      <c r="F1183" t="s">
        <v>4379</v>
      </c>
      <c r="G1183" s="42" t="s">
        <v>2843</v>
      </c>
    </row>
    <row r="1184" spans="6:7" ht="15">
      <c r="F1184" t="s">
        <v>4380</v>
      </c>
      <c r="G1184" s="42" t="s">
        <v>2844</v>
      </c>
    </row>
    <row r="1185" spans="6:7" ht="15">
      <c r="F1185" t="s">
        <v>4381</v>
      </c>
      <c r="G1185" s="42" t="s">
        <v>2845</v>
      </c>
    </row>
    <row r="1186" spans="6:7" ht="15">
      <c r="F1186" t="s">
        <v>4382</v>
      </c>
      <c r="G1186" s="42" t="s">
        <v>2846</v>
      </c>
    </row>
    <row r="1187" spans="6:7" ht="15">
      <c r="F1187" t="s">
        <v>4383</v>
      </c>
      <c r="G1187" s="42" t="s">
        <v>2847</v>
      </c>
    </row>
    <row r="1188" spans="6:7" ht="15">
      <c r="F1188" t="s">
        <v>4384</v>
      </c>
      <c r="G1188" s="42" t="s">
        <v>2848</v>
      </c>
    </row>
    <row r="1189" spans="6:7" ht="15">
      <c r="F1189" s="75" t="s">
        <v>4385</v>
      </c>
      <c r="G1189" s="76" t="s">
        <v>2849</v>
      </c>
    </row>
    <row r="1190" spans="6:7" ht="15">
      <c r="F1190" t="s">
        <v>4883</v>
      </c>
      <c r="G1190" s="42" t="s">
        <v>2851</v>
      </c>
    </row>
    <row r="1191" spans="6:7" ht="15">
      <c r="F1191" t="s">
        <v>4386</v>
      </c>
      <c r="G1191" s="42" t="s">
        <v>2850</v>
      </c>
    </row>
    <row r="1192" spans="6:7" ht="15">
      <c r="F1192" t="s">
        <v>4387</v>
      </c>
      <c r="G1192" s="42" t="s">
        <v>2852</v>
      </c>
    </row>
    <row r="1193" spans="6:7" ht="15">
      <c r="F1193" t="s">
        <v>4388</v>
      </c>
      <c r="G1193" s="42" t="s">
        <v>2853</v>
      </c>
    </row>
    <row r="1194" spans="6:7" ht="15">
      <c r="F1194" t="s">
        <v>4389</v>
      </c>
      <c r="G1194" s="42" t="s">
        <v>2854</v>
      </c>
    </row>
    <row r="1195" spans="6:7" ht="15">
      <c r="F1195" t="s">
        <v>4390</v>
      </c>
      <c r="G1195" s="42" t="s">
        <v>2855</v>
      </c>
    </row>
    <row r="1196" spans="6:7" ht="15">
      <c r="F1196" t="s">
        <v>4391</v>
      </c>
      <c r="G1196" s="42" t="s">
        <v>2856</v>
      </c>
    </row>
    <row r="1197" spans="6:7" ht="15">
      <c r="F1197" t="s">
        <v>4392</v>
      </c>
      <c r="G1197" s="42" t="s">
        <v>2857</v>
      </c>
    </row>
    <row r="1198" spans="6:7" ht="15">
      <c r="F1198" t="s">
        <v>4393</v>
      </c>
      <c r="G1198" s="42" t="s">
        <v>2858</v>
      </c>
    </row>
    <row r="1199" spans="6:7" ht="15">
      <c r="F1199" t="s">
        <v>4394</v>
      </c>
      <c r="G1199" s="42" t="s">
        <v>2859</v>
      </c>
    </row>
    <row r="1200" spans="6:7" ht="15">
      <c r="F1200" t="s">
        <v>4395</v>
      </c>
      <c r="G1200" s="42" t="s">
        <v>2860</v>
      </c>
    </row>
    <row r="1201" spans="6:7" ht="15">
      <c r="F1201" t="s">
        <v>4396</v>
      </c>
      <c r="G1201" s="42" t="s">
        <v>2861</v>
      </c>
    </row>
    <row r="1202" spans="6:7" ht="15">
      <c r="F1202" t="s">
        <v>4397</v>
      </c>
      <c r="G1202" s="42" t="s">
        <v>2862</v>
      </c>
    </row>
    <row r="1203" spans="6:7" ht="15">
      <c r="F1203" t="s">
        <v>4398</v>
      </c>
      <c r="G1203" s="42" t="s">
        <v>2863</v>
      </c>
    </row>
    <row r="1204" spans="6:7" ht="15">
      <c r="F1204" t="s">
        <v>4399</v>
      </c>
      <c r="G1204" s="42" t="s">
        <v>2864</v>
      </c>
    </row>
    <row r="1205" spans="6:7" ht="15">
      <c r="F1205" t="s">
        <v>4400</v>
      </c>
      <c r="G1205" s="42" t="s">
        <v>2865</v>
      </c>
    </row>
    <row r="1206" spans="6:7" ht="15">
      <c r="F1206" t="s">
        <v>4401</v>
      </c>
      <c r="G1206" s="42" t="s">
        <v>2866</v>
      </c>
    </row>
    <row r="1207" spans="6:7" ht="15">
      <c r="F1207" t="s">
        <v>4402</v>
      </c>
      <c r="G1207" s="42" t="s">
        <v>2867</v>
      </c>
    </row>
    <row r="1208" spans="6:7" ht="15">
      <c r="F1208" t="s">
        <v>4403</v>
      </c>
      <c r="G1208" s="42" t="s">
        <v>2868</v>
      </c>
    </row>
    <row r="1209" spans="6:7" ht="15">
      <c r="F1209" t="s">
        <v>4404</v>
      </c>
      <c r="G1209" s="42" t="s">
        <v>2869</v>
      </c>
    </row>
    <row r="1210" spans="6:7" ht="15">
      <c r="F1210" t="s">
        <v>4405</v>
      </c>
      <c r="G1210" s="42" t="s">
        <v>2870</v>
      </c>
    </row>
    <row r="1211" spans="6:7" ht="15">
      <c r="F1211" t="s">
        <v>4406</v>
      </c>
      <c r="G1211" s="42" t="s">
        <v>2871</v>
      </c>
    </row>
    <row r="1212" spans="6:7" ht="15">
      <c r="F1212" t="s">
        <v>4407</v>
      </c>
      <c r="G1212" s="42" t="s">
        <v>2872</v>
      </c>
    </row>
    <row r="1213" spans="6:7" ht="15">
      <c r="F1213" t="s">
        <v>4408</v>
      </c>
      <c r="G1213" s="42" t="s">
        <v>2873</v>
      </c>
    </row>
    <row r="1214" spans="6:7" ht="15">
      <c r="F1214" t="s">
        <v>4409</v>
      </c>
      <c r="G1214" s="42" t="s">
        <v>2874</v>
      </c>
    </row>
    <row r="1215" spans="6:7" ht="15">
      <c r="F1215" t="s">
        <v>4410</v>
      </c>
      <c r="G1215" s="42" t="s">
        <v>2875</v>
      </c>
    </row>
    <row r="1216" spans="6:7" ht="15">
      <c r="F1216" t="s">
        <v>4411</v>
      </c>
      <c r="G1216" s="42" t="s">
        <v>2876</v>
      </c>
    </row>
    <row r="1217" spans="6:7" ht="15">
      <c r="F1217" s="75" t="s">
        <v>4412</v>
      </c>
      <c r="G1217" s="76" t="s">
        <v>2877</v>
      </c>
    </row>
    <row r="1218" spans="6:7" ht="15">
      <c r="F1218" s="75" t="s">
        <v>4413</v>
      </c>
      <c r="G1218" s="76" t="s">
        <v>2878</v>
      </c>
    </row>
    <row r="1219" spans="6:7" ht="15">
      <c r="F1219" t="s">
        <v>4414</v>
      </c>
      <c r="G1219" s="42" t="s">
        <v>2879</v>
      </c>
    </row>
    <row r="1220" spans="6:7" ht="15">
      <c r="F1220" t="s">
        <v>4415</v>
      </c>
      <c r="G1220" s="42" t="s">
        <v>2880</v>
      </c>
    </row>
    <row r="1221" spans="6:7" ht="15">
      <c r="F1221" t="s">
        <v>4416</v>
      </c>
      <c r="G1221" s="42" t="s">
        <v>2881</v>
      </c>
    </row>
    <row r="1222" spans="6:7" ht="15">
      <c r="F1222" t="s">
        <v>4417</v>
      </c>
      <c r="G1222" s="42" t="s">
        <v>2882</v>
      </c>
    </row>
    <row r="1223" spans="6:7" ht="15">
      <c r="F1223" t="s">
        <v>4418</v>
      </c>
      <c r="G1223" s="42" t="s">
        <v>2883</v>
      </c>
    </row>
    <row r="1224" spans="6:7" ht="15">
      <c r="F1224" t="s">
        <v>4419</v>
      </c>
      <c r="G1224" s="42" t="s">
        <v>4866</v>
      </c>
    </row>
    <row r="1225" spans="6:7" ht="15">
      <c r="F1225" s="75" t="s">
        <v>4420</v>
      </c>
      <c r="G1225" s="76" t="s">
        <v>2885</v>
      </c>
    </row>
    <row r="1226" spans="6:7" ht="15">
      <c r="F1226" t="s">
        <v>4421</v>
      </c>
      <c r="G1226" s="42" t="s">
        <v>2886</v>
      </c>
    </row>
    <row r="1227" spans="6:7" ht="15">
      <c r="F1227" t="s">
        <v>4422</v>
      </c>
      <c r="G1227" s="42" t="s">
        <v>2887</v>
      </c>
    </row>
    <row r="1228" spans="6:7" ht="15">
      <c r="F1228" t="s">
        <v>4423</v>
      </c>
      <c r="G1228" s="42" t="s">
        <v>2888</v>
      </c>
    </row>
    <row r="1229" spans="6:7" ht="15">
      <c r="F1229" t="s">
        <v>4424</v>
      </c>
      <c r="G1229" s="42" t="s">
        <v>2889</v>
      </c>
    </row>
    <row r="1230" spans="6:7" ht="15">
      <c r="F1230" t="s">
        <v>4425</v>
      </c>
      <c r="G1230" s="42" t="s">
        <v>2890</v>
      </c>
    </row>
    <row r="1231" spans="6:7" ht="15">
      <c r="F1231" t="s">
        <v>4426</v>
      </c>
      <c r="G1231" s="42" t="s">
        <v>2891</v>
      </c>
    </row>
    <row r="1232" spans="6:7" ht="15">
      <c r="F1232" t="s">
        <v>4427</v>
      </c>
      <c r="G1232" s="42" t="s">
        <v>2892</v>
      </c>
    </row>
    <row r="1233" spans="6:7" ht="15">
      <c r="F1233" t="s">
        <v>4428</v>
      </c>
      <c r="G1233" s="42" t="s">
        <v>2893</v>
      </c>
    </row>
    <row r="1234" spans="6:7" ht="15">
      <c r="F1234" t="s">
        <v>4429</v>
      </c>
      <c r="G1234" s="42" t="s">
        <v>2894</v>
      </c>
    </row>
    <row r="1235" spans="6:7" ht="15">
      <c r="F1235" t="s">
        <v>4430</v>
      </c>
      <c r="G1235" s="42" t="s">
        <v>2895</v>
      </c>
    </row>
    <row r="1236" spans="6:7" ht="15">
      <c r="F1236" t="s">
        <v>4431</v>
      </c>
      <c r="G1236" s="42" t="s">
        <v>2896</v>
      </c>
    </row>
    <row r="1237" spans="6:7" ht="15">
      <c r="F1237" s="75" t="s">
        <v>4432</v>
      </c>
      <c r="G1237" s="76" t="s">
        <v>2897</v>
      </c>
    </row>
    <row r="1238" spans="6:7" ht="15">
      <c r="F1238" t="s">
        <v>4433</v>
      </c>
      <c r="G1238" s="42" t="s">
        <v>2898</v>
      </c>
    </row>
    <row r="1239" spans="6:7" ht="15">
      <c r="F1239" t="s">
        <v>4434</v>
      </c>
      <c r="G1239" s="42" t="s">
        <v>2899</v>
      </c>
    </row>
    <row r="1240" spans="6:7" ht="15">
      <c r="F1240" t="s">
        <v>4435</v>
      </c>
      <c r="G1240" s="42" t="s">
        <v>2900</v>
      </c>
    </row>
    <row r="1241" spans="6:7" ht="15">
      <c r="F1241" t="s">
        <v>4436</v>
      </c>
      <c r="G1241" s="42" t="s">
        <v>2901</v>
      </c>
    </row>
    <row r="1242" spans="6:7" ht="15">
      <c r="F1242" t="s">
        <v>4437</v>
      </c>
      <c r="G1242" s="42" t="s">
        <v>2902</v>
      </c>
    </row>
    <row r="1243" spans="6:7" ht="15">
      <c r="F1243" t="s">
        <v>4438</v>
      </c>
      <c r="G1243" s="42" t="s">
        <v>2903</v>
      </c>
    </row>
    <row r="1244" spans="6:7" ht="15">
      <c r="F1244" t="s">
        <v>4439</v>
      </c>
      <c r="G1244" s="42" t="s">
        <v>2904</v>
      </c>
    </row>
    <row r="1245" spans="6:7" ht="15">
      <c r="F1245" t="s">
        <v>4440</v>
      </c>
      <c r="G1245" s="42" t="s">
        <v>2905</v>
      </c>
    </row>
    <row r="1246" spans="6:7" ht="15">
      <c r="F1246" t="s">
        <v>4441</v>
      </c>
      <c r="G1246" s="42" t="s">
        <v>2906</v>
      </c>
    </row>
    <row r="1247" spans="6:7" ht="15">
      <c r="F1247" t="s">
        <v>4442</v>
      </c>
      <c r="G1247" s="42" t="s">
        <v>2907</v>
      </c>
    </row>
    <row r="1248" spans="6:7" ht="15">
      <c r="F1248" t="s">
        <v>4443</v>
      </c>
      <c r="G1248" s="42" t="s">
        <v>4920</v>
      </c>
    </row>
    <row r="1249" spans="6:7" ht="15">
      <c r="F1249" t="s">
        <v>4444</v>
      </c>
      <c r="G1249" s="42" t="s">
        <v>2909</v>
      </c>
    </row>
    <row r="1250" spans="6:7" ht="15">
      <c r="F1250" t="s">
        <v>4445</v>
      </c>
      <c r="G1250" s="42" t="s">
        <v>2910</v>
      </c>
    </row>
    <row r="1251" spans="6:7" ht="15">
      <c r="F1251" t="s">
        <v>4446</v>
      </c>
      <c r="G1251" s="42" t="s">
        <v>2911</v>
      </c>
    </row>
    <row r="1252" spans="6:7" ht="15">
      <c r="F1252" t="s">
        <v>4447</v>
      </c>
      <c r="G1252" s="42" t="s">
        <v>2912</v>
      </c>
    </row>
    <row r="1253" spans="6:7" ht="15">
      <c r="F1253" t="s">
        <v>4847</v>
      </c>
      <c r="G1253" s="42" t="s">
        <v>2913</v>
      </c>
    </row>
    <row r="1254" spans="6:7" ht="15">
      <c r="F1254" t="s">
        <v>4448</v>
      </c>
      <c r="G1254" s="42" t="s">
        <v>2914</v>
      </c>
    </row>
    <row r="1255" spans="6:7" ht="15">
      <c r="F1255" t="s">
        <v>4449</v>
      </c>
      <c r="G1255" s="42" t="s">
        <v>2915</v>
      </c>
    </row>
    <row r="1256" spans="6:7" ht="15">
      <c r="F1256" t="s">
        <v>4450</v>
      </c>
      <c r="G1256" s="42" t="s">
        <v>2916</v>
      </c>
    </row>
    <row r="1257" spans="6:7" ht="15">
      <c r="F1257" t="s">
        <v>4451</v>
      </c>
      <c r="G1257" s="42" t="s">
        <v>2917</v>
      </c>
    </row>
    <row r="1258" spans="6:7" ht="15">
      <c r="F1258" t="s">
        <v>4452</v>
      </c>
      <c r="G1258" s="42" t="s">
        <v>2918</v>
      </c>
    </row>
    <row r="1259" spans="6:7" ht="15">
      <c r="F1259" t="s">
        <v>4453</v>
      </c>
      <c r="G1259" s="42" t="s">
        <v>2919</v>
      </c>
    </row>
    <row r="1260" spans="6:7" ht="15">
      <c r="F1260" t="s">
        <v>4454</v>
      </c>
      <c r="G1260" s="42" t="s">
        <v>2920</v>
      </c>
    </row>
    <row r="1261" spans="6:7" ht="15">
      <c r="F1261" t="s">
        <v>4455</v>
      </c>
      <c r="G1261" s="42" t="s">
        <v>4921</v>
      </c>
    </row>
    <row r="1262" spans="6:7" ht="15">
      <c r="F1262" s="75" t="s">
        <v>4456</v>
      </c>
      <c r="G1262" s="76" t="s">
        <v>2922</v>
      </c>
    </row>
    <row r="1263" spans="6:7" ht="15">
      <c r="F1263" t="s">
        <v>4457</v>
      </c>
      <c r="G1263" s="42" t="s">
        <v>2923</v>
      </c>
    </row>
    <row r="1264" spans="6:7" ht="15">
      <c r="F1264" t="s">
        <v>4458</v>
      </c>
      <c r="G1264" s="42" t="s">
        <v>2924</v>
      </c>
    </row>
    <row r="1265" spans="6:7" ht="15">
      <c r="F1265" t="s">
        <v>4459</v>
      </c>
      <c r="G1265" s="42" t="s">
        <v>2925</v>
      </c>
    </row>
    <row r="1266" spans="6:7" ht="15">
      <c r="F1266" t="s">
        <v>4460</v>
      </c>
      <c r="G1266" s="42" t="s">
        <v>2926</v>
      </c>
    </row>
    <row r="1267" spans="6:7" ht="15">
      <c r="F1267" t="s">
        <v>4461</v>
      </c>
      <c r="G1267" s="42" t="s">
        <v>2927</v>
      </c>
    </row>
    <row r="1268" spans="6:7" ht="15">
      <c r="F1268" t="s">
        <v>4462</v>
      </c>
      <c r="G1268" s="42" t="s">
        <v>2928</v>
      </c>
    </row>
    <row r="1269" spans="6:7" ht="15">
      <c r="F1269" t="s">
        <v>4463</v>
      </c>
      <c r="G1269" s="42" t="s">
        <v>2929</v>
      </c>
    </row>
    <row r="1270" spans="6:7" ht="15">
      <c r="F1270" t="s">
        <v>4464</v>
      </c>
      <c r="G1270" s="42" t="s">
        <v>2931</v>
      </c>
    </row>
    <row r="1271" spans="6:7" ht="15">
      <c r="F1271" t="s">
        <v>4841</v>
      </c>
      <c r="G1271" s="42" t="s">
        <v>4872</v>
      </c>
    </row>
    <row r="1272" spans="6:7" ht="15">
      <c r="F1272" t="s">
        <v>4465</v>
      </c>
      <c r="G1272" s="42" t="s">
        <v>2932</v>
      </c>
    </row>
    <row r="1273" spans="6:7" ht="15">
      <c r="F1273" t="s">
        <v>4466</v>
      </c>
      <c r="G1273" s="42" t="s">
        <v>2933</v>
      </c>
    </row>
    <row r="1274" spans="6:7" ht="15">
      <c r="F1274" t="s">
        <v>4467</v>
      </c>
      <c r="G1274" s="42" t="s">
        <v>2934</v>
      </c>
    </row>
    <row r="1275" spans="6:7" ht="15">
      <c r="F1275" t="s">
        <v>4468</v>
      </c>
      <c r="G1275" s="42" t="s">
        <v>2935</v>
      </c>
    </row>
    <row r="1276" spans="6:7" ht="15">
      <c r="F1276" t="s">
        <v>4469</v>
      </c>
      <c r="G1276" s="42" t="s">
        <v>2936</v>
      </c>
    </row>
    <row r="1277" spans="6:7" ht="15">
      <c r="F1277" t="s">
        <v>4470</v>
      </c>
      <c r="G1277" s="42" t="s">
        <v>2937</v>
      </c>
    </row>
    <row r="1278" spans="6:7" ht="15">
      <c r="F1278" t="s">
        <v>4471</v>
      </c>
      <c r="G1278" s="42" t="s">
        <v>2938</v>
      </c>
    </row>
    <row r="1279" spans="6:7" ht="15">
      <c r="F1279" t="s">
        <v>4472</v>
      </c>
      <c r="G1279" s="42" t="s">
        <v>2939</v>
      </c>
    </row>
    <row r="1280" spans="6:7" ht="15">
      <c r="F1280" t="s">
        <v>4473</v>
      </c>
      <c r="G1280" s="42" t="s">
        <v>2940</v>
      </c>
    </row>
    <row r="1281" spans="6:7" ht="15">
      <c r="F1281" t="s">
        <v>4474</v>
      </c>
      <c r="G1281" s="42" t="s">
        <v>2941</v>
      </c>
    </row>
    <row r="1282" spans="6:7" ht="15">
      <c r="F1282" t="s">
        <v>4475</v>
      </c>
      <c r="G1282" s="42" t="s">
        <v>2942</v>
      </c>
    </row>
    <row r="1283" spans="6:7" ht="15">
      <c r="F1283" t="s">
        <v>4476</v>
      </c>
      <c r="G1283" s="42" t="s">
        <v>2943</v>
      </c>
    </row>
    <row r="1284" spans="6:7" ht="15">
      <c r="F1284" t="s">
        <v>4477</v>
      </c>
      <c r="G1284" s="42" t="s">
        <v>2944</v>
      </c>
    </row>
    <row r="1285" spans="6:7" ht="15">
      <c r="F1285" t="s">
        <v>4478</v>
      </c>
      <c r="G1285" s="42" t="s">
        <v>2945</v>
      </c>
    </row>
    <row r="1286" spans="6:7" ht="15">
      <c r="F1286" t="s">
        <v>4479</v>
      </c>
      <c r="G1286" s="42" t="s">
        <v>2946</v>
      </c>
    </row>
    <row r="1287" spans="6:7" ht="15">
      <c r="F1287" t="s">
        <v>4480</v>
      </c>
      <c r="G1287" s="42" t="s">
        <v>2947</v>
      </c>
    </row>
    <row r="1288" spans="6:7" ht="15">
      <c r="F1288" t="s">
        <v>4481</v>
      </c>
      <c r="G1288" s="42" t="s">
        <v>2948</v>
      </c>
    </row>
    <row r="1289" spans="6:7" ht="15">
      <c r="F1289" t="s">
        <v>4482</v>
      </c>
      <c r="G1289" s="42" t="s">
        <v>2949</v>
      </c>
    </row>
    <row r="1290" spans="6:7" ht="15">
      <c r="F1290" t="s">
        <v>4483</v>
      </c>
      <c r="G1290" s="42" t="s">
        <v>2950</v>
      </c>
    </row>
    <row r="1291" spans="6:7" ht="15">
      <c r="F1291" t="s">
        <v>4484</v>
      </c>
      <c r="G1291" s="42" t="s">
        <v>2951</v>
      </c>
    </row>
    <row r="1292" spans="6:7" ht="15">
      <c r="F1292" t="s">
        <v>4485</v>
      </c>
      <c r="G1292" s="42" t="s">
        <v>4897</v>
      </c>
    </row>
    <row r="1293" spans="6:7" ht="15">
      <c r="F1293" t="s">
        <v>4486</v>
      </c>
      <c r="G1293" s="42" t="s">
        <v>2953</v>
      </c>
    </row>
    <row r="1294" spans="6:7" ht="15">
      <c r="F1294" t="s">
        <v>4487</v>
      </c>
      <c r="G1294" s="42" t="s">
        <v>2954</v>
      </c>
    </row>
    <row r="1295" spans="6:7" ht="15">
      <c r="F1295" t="s">
        <v>4488</v>
      </c>
      <c r="G1295" s="42" t="s">
        <v>2955</v>
      </c>
    </row>
    <row r="1296" spans="6:7" ht="15">
      <c r="F1296" t="s">
        <v>4489</v>
      </c>
      <c r="G1296" s="42" t="s">
        <v>2956</v>
      </c>
    </row>
    <row r="1297" spans="6:7" ht="15">
      <c r="F1297" t="s">
        <v>4490</v>
      </c>
      <c r="G1297" s="42" t="s">
        <v>2957</v>
      </c>
    </row>
    <row r="1298" spans="6:7" ht="15">
      <c r="F1298" t="s">
        <v>4491</v>
      </c>
      <c r="G1298" s="42" t="s">
        <v>2958</v>
      </c>
    </row>
    <row r="1299" spans="6:7" ht="15">
      <c r="F1299" t="s">
        <v>4492</v>
      </c>
      <c r="G1299" s="42" t="s">
        <v>2959</v>
      </c>
    </row>
    <row r="1300" spans="6:7" ht="15">
      <c r="F1300" t="s">
        <v>4493</v>
      </c>
      <c r="G1300" s="42" t="s">
        <v>2960</v>
      </c>
    </row>
    <row r="1301" spans="6:7" ht="15">
      <c r="F1301" t="s">
        <v>4494</v>
      </c>
      <c r="G1301" s="42" t="s">
        <v>2961</v>
      </c>
    </row>
    <row r="1302" spans="6:7" ht="15">
      <c r="F1302" t="s">
        <v>4495</v>
      </c>
      <c r="G1302" s="42" t="s">
        <v>2962</v>
      </c>
    </row>
    <row r="1303" spans="6:7" ht="15">
      <c r="F1303" t="s">
        <v>4496</v>
      </c>
      <c r="G1303" s="42" t="s">
        <v>2963</v>
      </c>
    </row>
    <row r="1304" spans="6:7" ht="15">
      <c r="F1304" t="s">
        <v>4497</v>
      </c>
      <c r="G1304" s="42" t="s">
        <v>2964</v>
      </c>
    </row>
    <row r="1305" spans="6:7" ht="15">
      <c r="F1305" t="s">
        <v>4498</v>
      </c>
      <c r="G1305" s="42" t="s">
        <v>2965</v>
      </c>
    </row>
    <row r="1306" spans="6:7" ht="15">
      <c r="F1306" t="s">
        <v>4499</v>
      </c>
      <c r="G1306" s="42" t="s">
        <v>2966</v>
      </c>
    </row>
    <row r="1307" spans="6:7" ht="15">
      <c r="F1307" t="s">
        <v>4500</v>
      </c>
      <c r="G1307" s="42" t="s">
        <v>2967</v>
      </c>
    </row>
    <row r="1308" spans="6:7" ht="15">
      <c r="F1308" t="s">
        <v>4501</v>
      </c>
      <c r="G1308" s="42" t="s">
        <v>2968</v>
      </c>
    </row>
    <row r="1309" spans="6:7" ht="15">
      <c r="F1309" t="s">
        <v>4502</v>
      </c>
      <c r="G1309" s="42" t="s">
        <v>4941</v>
      </c>
    </row>
    <row r="1310" spans="6:7" ht="15">
      <c r="F1310" t="s">
        <v>4503</v>
      </c>
      <c r="G1310" s="42" t="s">
        <v>2970</v>
      </c>
    </row>
    <row r="1311" spans="6:7" ht="15">
      <c r="F1311" t="s">
        <v>4504</v>
      </c>
      <c r="G1311" s="42" t="s">
        <v>2971</v>
      </c>
    </row>
    <row r="1312" spans="6:7" ht="15">
      <c r="F1312" t="s">
        <v>4505</v>
      </c>
      <c r="G1312" s="42" t="s">
        <v>2972</v>
      </c>
    </row>
    <row r="1313" spans="6:7" ht="15">
      <c r="F1313" t="s">
        <v>4506</v>
      </c>
      <c r="G1313" s="42" t="s">
        <v>2973</v>
      </c>
    </row>
    <row r="1314" spans="6:7" ht="15">
      <c r="F1314" t="s">
        <v>4507</v>
      </c>
      <c r="G1314" s="42" t="s">
        <v>2974</v>
      </c>
    </row>
    <row r="1315" spans="6:7" ht="15">
      <c r="F1315" t="s">
        <v>4508</v>
      </c>
      <c r="G1315" s="42" t="s">
        <v>2975</v>
      </c>
    </row>
    <row r="1316" spans="6:7" ht="15">
      <c r="F1316" t="s">
        <v>4509</v>
      </c>
      <c r="G1316" s="42" t="s">
        <v>2976</v>
      </c>
    </row>
    <row r="1317" spans="6:7" ht="15">
      <c r="F1317" t="s">
        <v>4510</v>
      </c>
      <c r="G1317" s="42" t="s">
        <v>2977</v>
      </c>
    </row>
    <row r="1318" spans="6:7" ht="15">
      <c r="F1318" t="s">
        <v>4511</v>
      </c>
      <c r="G1318" s="42" t="s">
        <v>2978</v>
      </c>
    </row>
    <row r="1319" spans="6:7" ht="15">
      <c r="F1319" t="s">
        <v>4512</v>
      </c>
      <c r="G1319" s="42" t="s">
        <v>2979</v>
      </c>
    </row>
    <row r="1320" spans="6:7" ht="15">
      <c r="F1320" t="s">
        <v>4513</v>
      </c>
      <c r="G1320" s="42" t="s">
        <v>2980</v>
      </c>
    </row>
    <row r="1321" spans="6:7" ht="15">
      <c r="F1321" t="s">
        <v>4514</v>
      </c>
      <c r="G1321" s="42" t="s">
        <v>2981</v>
      </c>
    </row>
    <row r="1322" spans="6:7" ht="15">
      <c r="F1322" t="s">
        <v>4515</v>
      </c>
      <c r="G1322" s="42" t="s">
        <v>2982</v>
      </c>
    </row>
    <row r="1323" spans="6:7" ht="15">
      <c r="F1323" t="s">
        <v>4516</v>
      </c>
      <c r="G1323" s="42" t="s">
        <v>2983</v>
      </c>
    </row>
    <row r="1324" spans="6:7" ht="15">
      <c r="F1324" t="s">
        <v>4517</v>
      </c>
      <c r="G1324" s="42" t="s">
        <v>2984</v>
      </c>
    </row>
    <row r="1325" spans="6:7" ht="15">
      <c r="F1325" t="s">
        <v>4518</v>
      </c>
      <c r="G1325" s="42" t="s">
        <v>2985</v>
      </c>
    </row>
    <row r="1326" spans="6:7" ht="15">
      <c r="F1326" t="s">
        <v>4519</v>
      </c>
      <c r="G1326" s="42" t="s">
        <v>2986</v>
      </c>
    </row>
    <row r="1327" spans="6:7" ht="15">
      <c r="F1327" t="s">
        <v>4520</v>
      </c>
      <c r="G1327" s="42" t="s">
        <v>2987</v>
      </c>
    </row>
    <row r="1328" spans="6:7" ht="15">
      <c r="F1328" t="s">
        <v>4521</v>
      </c>
      <c r="G1328" s="42" t="s">
        <v>2988</v>
      </c>
    </row>
    <row r="1329" spans="6:7" ht="15">
      <c r="F1329" t="s">
        <v>4522</v>
      </c>
      <c r="G1329" s="42" t="s">
        <v>2989</v>
      </c>
    </row>
    <row r="1330" spans="6:7" ht="15">
      <c r="F1330" t="s">
        <v>4523</v>
      </c>
      <c r="G1330" s="42" t="s">
        <v>2990</v>
      </c>
    </row>
    <row r="1331" spans="6:7" ht="15">
      <c r="F1331" t="s">
        <v>4524</v>
      </c>
      <c r="G1331" s="42" t="s">
        <v>2991</v>
      </c>
    </row>
    <row r="1332" spans="6:7" ht="15">
      <c r="F1332" t="s">
        <v>4525</v>
      </c>
      <c r="G1332" s="42" t="s">
        <v>2992</v>
      </c>
    </row>
    <row r="1333" spans="6:7" ht="15">
      <c r="F1333" t="s">
        <v>4526</v>
      </c>
      <c r="G1333" s="42" t="s">
        <v>2993</v>
      </c>
    </row>
    <row r="1334" spans="6:7" ht="15">
      <c r="F1334" t="s">
        <v>4527</v>
      </c>
      <c r="G1334" s="42" t="s">
        <v>2994</v>
      </c>
    </row>
    <row r="1335" spans="6:7" ht="15">
      <c r="F1335" t="s">
        <v>4528</v>
      </c>
      <c r="G1335" s="42" t="s">
        <v>2995</v>
      </c>
    </row>
    <row r="1336" spans="6:7" ht="15">
      <c r="F1336" t="s">
        <v>4529</v>
      </c>
      <c r="G1336" s="42" t="s">
        <v>2996</v>
      </c>
    </row>
    <row r="1337" spans="6:7" ht="15">
      <c r="F1337" t="s">
        <v>4530</v>
      </c>
      <c r="G1337" s="42" t="s">
        <v>2997</v>
      </c>
    </row>
    <row r="1338" spans="6:7" ht="15">
      <c r="F1338" t="s">
        <v>4531</v>
      </c>
      <c r="G1338" s="42" t="s">
        <v>2998</v>
      </c>
    </row>
    <row r="1339" spans="6:7" ht="15">
      <c r="F1339" t="s">
        <v>4532</v>
      </c>
      <c r="G1339" s="42" t="s">
        <v>2999</v>
      </c>
    </row>
    <row r="1340" spans="6:7" ht="15">
      <c r="F1340" s="75" t="s">
        <v>4533</v>
      </c>
      <c r="G1340" s="76" t="s">
        <v>4863</v>
      </c>
    </row>
    <row r="1341" spans="6:7" ht="15">
      <c r="F1341" t="s">
        <v>4534</v>
      </c>
      <c r="G1341" s="42" t="s">
        <v>3001</v>
      </c>
    </row>
    <row r="1342" spans="6:7" ht="15">
      <c r="F1342" t="s">
        <v>4535</v>
      </c>
      <c r="G1342" s="42" t="s">
        <v>3002</v>
      </c>
    </row>
    <row r="1343" spans="6:7" ht="15">
      <c r="F1343" t="s">
        <v>4536</v>
      </c>
      <c r="G1343" s="42" t="s">
        <v>3003</v>
      </c>
    </row>
    <row r="1344" spans="6:7" ht="15">
      <c r="F1344" t="s">
        <v>4537</v>
      </c>
      <c r="G1344" s="42" t="s">
        <v>3004</v>
      </c>
    </row>
    <row r="1345" spans="6:7" ht="15">
      <c r="F1345" t="s">
        <v>4538</v>
      </c>
      <c r="G1345" s="42" t="s">
        <v>3005</v>
      </c>
    </row>
    <row r="1346" spans="6:7" ht="15">
      <c r="F1346" t="s">
        <v>4539</v>
      </c>
      <c r="G1346" s="42" t="s">
        <v>3006</v>
      </c>
    </row>
    <row r="1347" spans="6:7" ht="15">
      <c r="F1347" t="s">
        <v>4540</v>
      </c>
      <c r="G1347" s="42" t="s">
        <v>3007</v>
      </c>
    </row>
    <row r="1348" spans="6:7" ht="15">
      <c r="F1348" t="s">
        <v>4541</v>
      </c>
      <c r="G1348" s="42" t="s">
        <v>3008</v>
      </c>
    </row>
    <row r="1349" spans="6:7" ht="15">
      <c r="F1349" t="s">
        <v>4542</v>
      </c>
      <c r="G1349" s="42" t="s">
        <v>3009</v>
      </c>
    </row>
    <row r="1350" spans="6:7" ht="15">
      <c r="F1350" t="s">
        <v>4543</v>
      </c>
      <c r="G1350" s="42" t="s">
        <v>3010</v>
      </c>
    </row>
    <row r="1351" spans="6:7" ht="15">
      <c r="F1351" t="s">
        <v>4544</v>
      </c>
      <c r="G1351" s="42" t="s">
        <v>3011</v>
      </c>
    </row>
    <row r="1352" spans="6:7" ht="15">
      <c r="F1352" t="s">
        <v>4545</v>
      </c>
      <c r="G1352" s="42" t="s">
        <v>3012</v>
      </c>
    </row>
    <row r="1353" spans="6:7" ht="15">
      <c r="F1353" t="s">
        <v>4546</v>
      </c>
      <c r="G1353" s="42" t="s">
        <v>3013</v>
      </c>
    </row>
    <row r="1354" spans="6:7" ht="15">
      <c r="F1354" t="s">
        <v>4547</v>
      </c>
      <c r="G1354" s="42" t="s">
        <v>3014</v>
      </c>
    </row>
    <row r="1355" spans="6:7" ht="15">
      <c r="F1355" t="s">
        <v>4548</v>
      </c>
      <c r="G1355" s="42" t="s">
        <v>3015</v>
      </c>
    </row>
    <row r="1356" spans="6:7" ht="15">
      <c r="F1356" t="s">
        <v>4549</v>
      </c>
      <c r="G1356" s="42" t="s">
        <v>3016</v>
      </c>
    </row>
    <row r="1357" spans="6:7" ht="15">
      <c r="F1357" t="s">
        <v>4550</v>
      </c>
      <c r="G1357" s="42" t="s">
        <v>4871</v>
      </c>
    </row>
    <row r="1358" spans="6:7" ht="15">
      <c r="F1358" t="s">
        <v>4551</v>
      </c>
      <c r="G1358" s="42" t="s">
        <v>3019</v>
      </c>
    </row>
    <row r="1359" spans="6:7" ht="15">
      <c r="F1359" t="s">
        <v>4552</v>
      </c>
      <c r="G1359" s="42" t="s">
        <v>3020</v>
      </c>
    </row>
    <row r="1360" spans="6:7" ht="15">
      <c r="F1360" t="s">
        <v>4553</v>
      </c>
      <c r="G1360" s="42" t="s">
        <v>3021</v>
      </c>
    </row>
    <row r="1361" spans="6:7" ht="15">
      <c r="F1361" t="s">
        <v>4554</v>
      </c>
      <c r="G1361" s="42" t="s">
        <v>3022</v>
      </c>
    </row>
    <row r="1362" spans="6:7" ht="15">
      <c r="F1362" t="s">
        <v>4555</v>
      </c>
      <c r="G1362" s="42" t="s">
        <v>3023</v>
      </c>
    </row>
    <row r="1363" spans="6:7" ht="15">
      <c r="F1363" t="s">
        <v>4556</v>
      </c>
      <c r="G1363" s="42" t="s">
        <v>3024</v>
      </c>
    </row>
    <row r="1364" spans="6:7" ht="15">
      <c r="F1364" t="s">
        <v>4557</v>
      </c>
      <c r="G1364" s="42" t="s">
        <v>3025</v>
      </c>
    </row>
    <row r="1365" spans="6:7" ht="15">
      <c r="F1365" t="s">
        <v>4558</v>
      </c>
      <c r="G1365" s="42" t="s">
        <v>3026</v>
      </c>
    </row>
    <row r="1366" spans="6:7" ht="15">
      <c r="F1366" t="s">
        <v>4559</v>
      </c>
      <c r="G1366" s="42" t="s">
        <v>3027</v>
      </c>
    </row>
    <row r="1367" spans="6:7" ht="15">
      <c r="F1367" t="s">
        <v>4560</v>
      </c>
      <c r="G1367" s="42" t="s">
        <v>3028</v>
      </c>
    </row>
    <row r="1368" spans="6:7" ht="15">
      <c r="F1368" t="s">
        <v>4561</v>
      </c>
      <c r="G1368" s="42" t="s">
        <v>3029</v>
      </c>
    </row>
    <row r="1369" spans="6:7" ht="15">
      <c r="F1369" t="s">
        <v>4562</v>
      </c>
      <c r="G1369" s="42" t="s">
        <v>3030</v>
      </c>
    </row>
    <row r="1370" spans="6:7" ht="15">
      <c r="F1370" t="s">
        <v>4563</v>
      </c>
      <c r="G1370" s="42" t="s">
        <v>3031</v>
      </c>
    </row>
    <row r="1371" spans="6:7" ht="15">
      <c r="F1371" t="s">
        <v>4564</v>
      </c>
      <c r="G1371" s="42" t="s">
        <v>3032</v>
      </c>
    </row>
    <row r="1372" spans="6:7" ht="15">
      <c r="F1372" t="s">
        <v>4565</v>
      </c>
      <c r="G1372" s="42" t="s">
        <v>4898</v>
      </c>
    </row>
    <row r="1373" spans="6:7" ht="15">
      <c r="F1373" t="s">
        <v>4566</v>
      </c>
      <c r="G1373" s="42" t="s">
        <v>3034</v>
      </c>
    </row>
    <row r="1374" spans="6:7" ht="15">
      <c r="F1374" t="s">
        <v>4567</v>
      </c>
      <c r="G1374" s="42" t="s">
        <v>3035</v>
      </c>
    </row>
    <row r="1375" spans="6:7" ht="15">
      <c r="F1375" t="s">
        <v>4568</v>
      </c>
      <c r="G1375" s="42" t="s">
        <v>3036</v>
      </c>
    </row>
    <row r="1376" spans="6:7" ht="15">
      <c r="F1376" t="s">
        <v>4569</v>
      </c>
      <c r="G1376" s="42" t="s">
        <v>3037</v>
      </c>
    </row>
    <row r="1377" spans="6:7" ht="15">
      <c r="F1377" t="s">
        <v>4570</v>
      </c>
      <c r="G1377" s="42" t="s">
        <v>3038</v>
      </c>
    </row>
    <row r="1378" spans="6:7" ht="15">
      <c r="F1378" t="s">
        <v>4571</v>
      </c>
      <c r="G1378" s="42" t="s">
        <v>3039</v>
      </c>
    </row>
    <row r="1379" spans="6:7" ht="15">
      <c r="F1379" t="s">
        <v>4572</v>
      </c>
      <c r="G1379" s="42" t="s">
        <v>3040</v>
      </c>
    </row>
    <row r="1380" spans="6:7" ht="15">
      <c r="F1380" t="s">
        <v>4573</v>
      </c>
      <c r="G1380" s="42" t="s">
        <v>3041</v>
      </c>
    </row>
    <row r="1381" spans="6:7" ht="15">
      <c r="F1381" t="s">
        <v>4574</v>
      </c>
      <c r="G1381" s="42" t="s">
        <v>3042</v>
      </c>
    </row>
    <row r="1382" spans="6:7" ht="15">
      <c r="F1382" t="s">
        <v>4575</v>
      </c>
      <c r="G1382" s="42" t="s">
        <v>3043</v>
      </c>
    </row>
    <row r="1383" spans="6:7" ht="15">
      <c r="F1383" t="s">
        <v>4576</v>
      </c>
      <c r="G1383" s="42" t="s">
        <v>3044</v>
      </c>
    </row>
    <row r="1384" spans="6:7" ht="15">
      <c r="F1384" t="s">
        <v>4577</v>
      </c>
      <c r="G1384" s="42" t="s">
        <v>3045</v>
      </c>
    </row>
    <row r="1385" spans="6:7" ht="15">
      <c r="F1385" t="s">
        <v>4578</v>
      </c>
      <c r="G1385" s="42" t="s">
        <v>3046</v>
      </c>
    </row>
    <row r="1386" spans="6:7" ht="15">
      <c r="F1386" t="s">
        <v>4579</v>
      </c>
      <c r="G1386" s="42" t="s">
        <v>4942</v>
      </c>
    </row>
    <row r="1387" spans="6:7" ht="15">
      <c r="F1387" s="75" t="s">
        <v>4580</v>
      </c>
      <c r="G1387" s="76" t="s">
        <v>3048</v>
      </c>
    </row>
    <row r="1388" spans="6:7" ht="15">
      <c r="F1388" t="s">
        <v>4581</v>
      </c>
      <c r="G1388" s="42" t="s">
        <v>3049</v>
      </c>
    </row>
    <row r="1389" spans="6:7" ht="15">
      <c r="F1389" t="s">
        <v>4582</v>
      </c>
      <c r="G1389" s="42" t="s">
        <v>4865</v>
      </c>
    </row>
    <row r="1390" spans="6:7" ht="15">
      <c r="F1390" t="s">
        <v>4583</v>
      </c>
      <c r="G1390" s="42" t="s">
        <v>3050</v>
      </c>
    </row>
    <row r="1391" spans="6:7" ht="15">
      <c r="F1391" t="s">
        <v>4584</v>
      </c>
      <c r="G1391" s="42" t="s">
        <v>3051</v>
      </c>
    </row>
    <row r="1392" spans="6:7" ht="15">
      <c r="F1392" t="s">
        <v>4585</v>
      </c>
      <c r="G1392" s="42" t="s">
        <v>3052</v>
      </c>
    </row>
    <row r="1393" spans="6:7" ht="15">
      <c r="F1393" t="s">
        <v>4586</v>
      </c>
      <c r="G1393" s="42" t="s">
        <v>3053</v>
      </c>
    </row>
    <row r="1394" spans="6:7" ht="15">
      <c r="F1394" t="s">
        <v>4587</v>
      </c>
      <c r="G1394" s="42" t="s">
        <v>3054</v>
      </c>
    </row>
    <row r="1395" spans="6:7" ht="15">
      <c r="F1395" t="s">
        <v>4588</v>
      </c>
      <c r="G1395" s="42" t="s">
        <v>3055</v>
      </c>
    </row>
    <row r="1396" spans="6:7" ht="15">
      <c r="F1396" t="s">
        <v>4589</v>
      </c>
      <c r="G1396" s="42" t="s">
        <v>3056</v>
      </c>
    </row>
    <row r="1397" spans="6:7" ht="15">
      <c r="F1397" t="s">
        <v>4590</v>
      </c>
      <c r="G1397" s="42" t="s">
        <v>3057</v>
      </c>
    </row>
    <row r="1398" spans="6:7" ht="15">
      <c r="F1398" t="s">
        <v>4591</v>
      </c>
      <c r="G1398" s="42" t="s">
        <v>3058</v>
      </c>
    </row>
    <row r="1399" spans="6:7" ht="15">
      <c r="F1399" t="s">
        <v>4592</v>
      </c>
      <c r="G1399" s="42" t="s">
        <v>3059</v>
      </c>
    </row>
    <row r="1400" spans="6:7" ht="15">
      <c r="F1400" t="s">
        <v>4593</v>
      </c>
      <c r="G1400" s="42" t="s">
        <v>3060</v>
      </c>
    </row>
    <row r="1401" spans="6:7" ht="15">
      <c r="F1401" t="s">
        <v>4594</v>
      </c>
      <c r="G1401" s="42" t="s">
        <v>3061</v>
      </c>
    </row>
    <row r="1402" spans="6:7" ht="15">
      <c r="F1402" t="s">
        <v>4595</v>
      </c>
      <c r="G1402" s="42" t="s">
        <v>3062</v>
      </c>
    </row>
    <row r="1403" spans="6:7" ht="15">
      <c r="F1403" t="s">
        <v>4596</v>
      </c>
      <c r="G1403" s="42" t="s">
        <v>3063</v>
      </c>
    </row>
    <row r="1404" spans="6:7" ht="15">
      <c r="F1404" t="s">
        <v>4597</v>
      </c>
      <c r="G1404" s="42" t="s">
        <v>3064</v>
      </c>
    </row>
    <row r="1405" spans="6:7" ht="15">
      <c r="F1405" t="s">
        <v>4598</v>
      </c>
      <c r="G1405" s="42" t="s">
        <v>3065</v>
      </c>
    </row>
    <row r="1406" spans="6:7" ht="15">
      <c r="F1406" s="75" t="s">
        <v>4599</v>
      </c>
      <c r="G1406" s="76" t="s">
        <v>3066</v>
      </c>
    </row>
    <row r="1407" spans="6:7" ht="15">
      <c r="F1407" t="s">
        <v>4600</v>
      </c>
      <c r="G1407" s="42" t="s">
        <v>3067</v>
      </c>
    </row>
    <row r="1408" spans="6:7" ht="15">
      <c r="F1408" s="75" t="s">
        <v>4601</v>
      </c>
      <c r="G1408" s="76" t="s">
        <v>3068</v>
      </c>
    </row>
    <row r="1409" spans="6:7" ht="15">
      <c r="F1409" t="s">
        <v>4602</v>
      </c>
      <c r="G1409" s="42" t="s">
        <v>3069</v>
      </c>
    </row>
    <row r="1410" spans="6:7" ht="15">
      <c r="F1410" t="s">
        <v>4603</v>
      </c>
      <c r="G1410" s="42" t="s">
        <v>3070</v>
      </c>
    </row>
    <row r="1411" spans="6:7" ht="15">
      <c r="F1411" t="s">
        <v>4604</v>
      </c>
      <c r="G1411" s="42" t="s">
        <v>3072</v>
      </c>
    </row>
    <row r="1412" spans="6:7" ht="15">
      <c r="F1412" t="s">
        <v>4605</v>
      </c>
      <c r="G1412" s="42" t="s">
        <v>3073</v>
      </c>
    </row>
    <row r="1413" spans="6:7" ht="15">
      <c r="F1413" t="s">
        <v>4843</v>
      </c>
      <c r="G1413" s="42" t="s">
        <v>4877</v>
      </c>
    </row>
    <row r="1414" spans="6:7" ht="15">
      <c r="F1414" t="s">
        <v>4606</v>
      </c>
      <c r="G1414" s="42" t="s">
        <v>3075</v>
      </c>
    </row>
    <row r="1415" spans="6:7" ht="15">
      <c r="F1415" t="s">
        <v>4607</v>
      </c>
      <c r="G1415" s="42" t="s">
        <v>3076</v>
      </c>
    </row>
    <row r="1416" spans="6:7" ht="15">
      <c r="F1416" t="s">
        <v>4608</v>
      </c>
      <c r="G1416" s="42" t="s">
        <v>3077</v>
      </c>
    </row>
    <row r="1417" spans="6:7" ht="15">
      <c r="F1417" t="s">
        <v>4609</v>
      </c>
      <c r="G1417" s="42" t="s">
        <v>3078</v>
      </c>
    </row>
    <row r="1418" spans="6:7" ht="15">
      <c r="F1418" t="s">
        <v>4610</v>
      </c>
      <c r="G1418" s="42" t="s">
        <v>3079</v>
      </c>
    </row>
    <row r="1419" spans="6:7" ht="15">
      <c r="F1419" t="s">
        <v>4611</v>
      </c>
      <c r="G1419" s="42" t="s">
        <v>4908</v>
      </c>
    </row>
    <row r="1420" spans="6:7" ht="15">
      <c r="F1420" t="s">
        <v>4612</v>
      </c>
      <c r="G1420" s="42" t="s">
        <v>3081</v>
      </c>
    </row>
    <row r="1421" spans="6:7" ht="15">
      <c r="F1421" t="s">
        <v>4613</v>
      </c>
      <c r="G1421" s="42" t="s">
        <v>3082</v>
      </c>
    </row>
    <row r="1422" spans="6:7" ht="15">
      <c r="F1422" t="s">
        <v>4614</v>
      </c>
      <c r="G1422" s="42" t="s">
        <v>3083</v>
      </c>
    </row>
    <row r="1423" spans="6:7" ht="15">
      <c r="F1423" t="s">
        <v>4615</v>
      </c>
      <c r="G1423" s="42" t="s">
        <v>4899</v>
      </c>
    </row>
    <row r="1424" spans="6:7" ht="15">
      <c r="F1424" t="s">
        <v>4616</v>
      </c>
      <c r="G1424" s="42" t="s">
        <v>3085</v>
      </c>
    </row>
    <row r="1425" spans="6:7" ht="15">
      <c r="F1425" t="s">
        <v>4617</v>
      </c>
      <c r="G1425" s="42" t="s">
        <v>3087</v>
      </c>
    </row>
    <row r="1426" spans="6:7" ht="15">
      <c r="F1426" t="s">
        <v>4618</v>
      </c>
      <c r="G1426" s="42" t="s">
        <v>4900</v>
      </c>
    </row>
    <row r="1427" spans="6:7" ht="15">
      <c r="F1427" t="s">
        <v>4619</v>
      </c>
      <c r="G1427" s="42" t="s">
        <v>3089</v>
      </c>
    </row>
    <row r="1428" spans="6:7" ht="15">
      <c r="F1428" t="s">
        <v>4620</v>
      </c>
      <c r="G1428" s="42" t="s">
        <v>3090</v>
      </c>
    </row>
    <row r="1429" spans="6:7" ht="15">
      <c r="F1429" t="s">
        <v>4621</v>
      </c>
      <c r="G1429" s="42" t="s">
        <v>3091</v>
      </c>
    </row>
    <row r="1430" spans="6:7" ht="15">
      <c r="F1430" s="75" t="s">
        <v>4622</v>
      </c>
      <c r="G1430" s="76" t="s">
        <v>3092</v>
      </c>
    </row>
    <row r="1431" spans="6:7" ht="15">
      <c r="F1431" t="s">
        <v>4623</v>
      </c>
      <c r="G1431" s="42" t="s">
        <v>3093</v>
      </c>
    </row>
    <row r="1432" spans="6:7" ht="15">
      <c r="F1432" t="s">
        <v>4624</v>
      </c>
      <c r="G1432" s="42" t="s">
        <v>3094</v>
      </c>
    </row>
    <row r="1433" spans="6:7" ht="15">
      <c r="F1433" t="s">
        <v>4625</v>
      </c>
      <c r="G1433" s="42" t="s">
        <v>3095</v>
      </c>
    </row>
    <row r="1434" spans="6:7" ht="15">
      <c r="F1434" t="s">
        <v>4626</v>
      </c>
      <c r="G1434" s="42" t="s">
        <v>4901</v>
      </c>
    </row>
    <row r="1435" spans="6:7" ht="15">
      <c r="F1435" t="s">
        <v>4627</v>
      </c>
      <c r="G1435" s="42" t="s">
        <v>3097</v>
      </c>
    </row>
    <row r="1436" spans="6:7" ht="15">
      <c r="F1436" t="s">
        <v>4628</v>
      </c>
      <c r="G1436" s="42" t="s">
        <v>3098</v>
      </c>
    </row>
    <row r="1437" spans="6:7" ht="15">
      <c r="F1437" t="s">
        <v>4629</v>
      </c>
      <c r="G1437" s="42" t="s">
        <v>3099</v>
      </c>
    </row>
    <row r="1438" spans="6:7" ht="15">
      <c r="F1438" t="s">
        <v>4630</v>
      </c>
      <c r="G1438" s="42" t="s">
        <v>3100</v>
      </c>
    </row>
    <row r="1439" spans="6:7" ht="15">
      <c r="F1439" t="s">
        <v>4631</v>
      </c>
      <c r="G1439" s="42" t="s">
        <v>3101</v>
      </c>
    </row>
    <row r="1440" spans="6:7" ht="15">
      <c r="F1440" t="s">
        <v>4632</v>
      </c>
      <c r="G1440" s="42" t="s">
        <v>4879</v>
      </c>
    </row>
    <row r="1441" spans="6:7" ht="15">
      <c r="F1441" t="s">
        <v>4633</v>
      </c>
      <c r="G1441" s="42" t="s">
        <v>3104</v>
      </c>
    </row>
    <row r="1442" spans="6:7" ht="15">
      <c r="F1442" s="75" t="s">
        <v>4848</v>
      </c>
      <c r="G1442" s="76" t="s">
        <v>4887</v>
      </c>
    </row>
    <row r="1443" spans="6:7" ht="15">
      <c r="F1443" s="75" t="s">
        <v>4634</v>
      </c>
      <c r="G1443" s="76" t="s">
        <v>3106</v>
      </c>
    </row>
    <row r="1444" spans="6:7" ht="15">
      <c r="F1444" t="s">
        <v>4635</v>
      </c>
      <c r="G1444" s="42" t="s">
        <v>3107</v>
      </c>
    </row>
    <row r="1445" spans="6:7" ht="15">
      <c r="F1445" t="s">
        <v>4636</v>
      </c>
      <c r="G1445" s="42" t="s">
        <v>3108</v>
      </c>
    </row>
    <row r="1446" spans="6:7" ht="15">
      <c r="F1446" s="75" t="s">
        <v>4637</v>
      </c>
      <c r="G1446" s="76" t="s">
        <v>3109</v>
      </c>
    </row>
    <row r="1447" spans="6:7" ht="15">
      <c r="F1447" t="s">
        <v>4638</v>
      </c>
      <c r="G1447" s="42" t="s">
        <v>3110</v>
      </c>
    </row>
    <row r="1448" spans="6:7" ht="15">
      <c r="F1448" t="s">
        <v>4639</v>
      </c>
      <c r="G1448" s="42" t="s">
        <v>3111</v>
      </c>
    </row>
    <row r="1449" spans="6:7" ht="15">
      <c r="F1449" t="s">
        <v>4640</v>
      </c>
      <c r="G1449" s="42" t="s">
        <v>3112</v>
      </c>
    </row>
    <row r="1450" spans="6:7" ht="15">
      <c r="F1450" t="s">
        <v>4641</v>
      </c>
      <c r="G1450" s="42" t="s">
        <v>3113</v>
      </c>
    </row>
    <row r="1451" spans="6:7" ht="15">
      <c r="F1451" t="s">
        <v>4642</v>
      </c>
      <c r="G1451" s="42" t="s">
        <v>3114</v>
      </c>
    </row>
    <row r="1452" spans="6:7" ht="15">
      <c r="F1452" t="s">
        <v>4643</v>
      </c>
      <c r="G1452" s="42" t="s">
        <v>3115</v>
      </c>
    </row>
    <row r="1453" spans="6:7" ht="15">
      <c r="F1453" t="s">
        <v>4644</v>
      </c>
      <c r="G1453" s="42" t="s">
        <v>3117</v>
      </c>
    </row>
    <row r="1454" spans="6:7" ht="15">
      <c r="F1454" t="s">
        <v>4645</v>
      </c>
      <c r="G1454" s="42" t="s">
        <v>3118</v>
      </c>
    </row>
    <row r="1455" spans="6:7" ht="15">
      <c r="F1455" t="s">
        <v>4646</v>
      </c>
      <c r="G1455" s="42" t="s">
        <v>3119</v>
      </c>
    </row>
    <row r="1456" spans="6:7" ht="15">
      <c r="F1456" t="s">
        <v>4647</v>
      </c>
      <c r="G1456" s="42" t="s">
        <v>3120</v>
      </c>
    </row>
    <row r="1457" spans="6:7" ht="15">
      <c r="F1457" t="s">
        <v>4648</v>
      </c>
      <c r="G1457" s="42" t="s">
        <v>3121</v>
      </c>
    </row>
    <row r="1458" spans="6:7" ht="15">
      <c r="F1458" s="75" t="s">
        <v>4649</v>
      </c>
      <c r="G1458" s="76" t="s">
        <v>3122</v>
      </c>
    </row>
    <row r="1459" spans="6:7" ht="15">
      <c r="F1459" t="s">
        <v>4650</v>
      </c>
      <c r="G1459" s="42" t="s">
        <v>3123</v>
      </c>
    </row>
    <row r="1460" spans="6:7" ht="15">
      <c r="F1460" t="s">
        <v>4651</v>
      </c>
      <c r="G1460" s="42" t="s">
        <v>3124</v>
      </c>
    </row>
    <row r="1461" spans="6:7" ht="15">
      <c r="F1461" t="s">
        <v>4652</v>
      </c>
      <c r="G1461" s="42" t="s">
        <v>3125</v>
      </c>
    </row>
    <row r="1462" spans="6:7" ht="15">
      <c r="F1462" t="s">
        <v>4653</v>
      </c>
      <c r="G1462" s="42" t="s">
        <v>3126</v>
      </c>
    </row>
    <row r="1463" spans="6:7" ht="15">
      <c r="F1463" t="s">
        <v>4654</v>
      </c>
      <c r="G1463" s="42" t="s">
        <v>3127</v>
      </c>
    </row>
    <row r="1464" spans="6:7" ht="15">
      <c r="F1464" t="s">
        <v>4655</v>
      </c>
      <c r="G1464" s="42" t="s">
        <v>3128</v>
      </c>
    </row>
    <row r="1465" spans="6:7" ht="15">
      <c r="F1465" t="s">
        <v>4656</v>
      </c>
      <c r="G1465" s="42" t="s">
        <v>3129</v>
      </c>
    </row>
    <row r="1466" spans="6:7" ht="15">
      <c r="F1466" t="s">
        <v>4657</v>
      </c>
      <c r="G1466" s="42" t="s">
        <v>3130</v>
      </c>
    </row>
    <row r="1467" spans="6:7" ht="15">
      <c r="F1467" s="75" t="s">
        <v>4658</v>
      </c>
      <c r="G1467" s="76" t="s">
        <v>3131</v>
      </c>
    </row>
    <row r="1468" spans="6:7" ht="15">
      <c r="F1468" t="s">
        <v>4659</v>
      </c>
      <c r="G1468" s="42" t="s">
        <v>3132</v>
      </c>
    </row>
    <row r="1469" spans="6:7" ht="15">
      <c r="F1469" t="s">
        <v>4660</v>
      </c>
      <c r="G1469" s="42" t="s">
        <v>3133</v>
      </c>
    </row>
    <row r="1470" spans="6:7" ht="15">
      <c r="F1470" s="75" t="s">
        <v>4661</v>
      </c>
      <c r="G1470" s="76" t="s">
        <v>3134</v>
      </c>
    </row>
    <row r="1471" spans="6:7" ht="15">
      <c r="F1471" t="s">
        <v>4662</v>
      </c>
      <c r="G1471" s="42" t="s">
        <v>3135</v>
      </c>
    </row>
    <row r="1472" spans="6:7" ht="15">
      <c r="F1472" t="s">
        <v>4663</v>
      </c>
      <c r="G1472" s="42" t="s">
        <v>3136</v>
      </c>
    </row>
    <row r="1473" spans="6:7" ht="15">
      <c r="F1473" t="s">
        <v>4664</v>
      </c>
      <c r="G1473" s="42" t="s">
        <v>3138</v>
      </c>
    </row>
    <row r="1474" spans="6:7" ht="15">
      <c r="F1474" t="s">
        <v>4665</v>
      </c>
      <c r="G1474" s="42" t="s">
        <v>3139</v>
      </c>
    </row>
    <row r="1475" spans="6:7" ht="15">
      <c r="F1475" t="s">
        <v>4666</v>
      </c>
      <c r="G1475" s="42" t="s">
        <v>3140</v>
      </c>
    </row>
    <row r="1476" spans="6:7" ht="15">
      <c r="F1476" t="s">
        <v>4667</v>
      </c>
      <c r="G1476" s="42" t="s">
        <v>3141</v>
      </c>
    </row>
    <row r="1477" spans="6:7" ht="15">
      <c r="F1477" t="s">
        <v>4668</v>
      </c>
      <c r="G1477" s="42" t="s">
        <v>3142</v>
      </c>
    </row>
    <row r="1478" spans="6:7" ht="15">
      <c r="F1478" t="s">
        <v>4669</v>
      </c>
      <c r="G1478" s="42" t="s">
        <v>4911</v>
      </c>
    </row>
    <row r="1479" spans="6:7" ht="15">
      <c r="F1479" s="75" t="s">
        <v>4670</v>
      </c>
      <c r="G1479" s="76" t="s">
        <v>3144</v>
      </c>
    </row>
    <row r="1480" spans="6:7" ht="15">
      <c r="F1480" t="s">
        <v>4671</v>
      </c>
      <c r="G1480" s="42" t="s">
        <v>3145</v>
      </c>
    </row>
    <row r="1481" spans="6:7" ht="15">
      <c r="F1481" t="s">
        <v>4672</v>
      </c>
      <c r="G1481" s="42" t="s">
        <v>3146</v>
      </c>
    </row>
    <row r="1482" spans="6:7" ht="15">
      <c r="F1482" t="s">
        <v>4673</v>
      </c>
      <c r="G1482" s="42" t="s">
        <v>4943</v>
      </c>
    </row>
    <row r="1483" spans="6:7" ht="15">
      <c r="F1483" t="s">
        <v>4674</v>
      </c>
      <c r="G1483" s="42" t="s">
        <v>3148</v>
      </c>
    </row>
    <row r="1484" spans="6:7" ht="15">
      <c r="F1484" t="s">
        <v>4675</v>
      </c>
      <c r="G1484" s="42" t="s">
        <v>3149</v>
      </c>
    </row>
    <row r="1485" spans="6:7" ht="15">
      <c r="F1485" t="s">
        <v>4676</v>
      </c>
      <c r="G1485" s="42" t="s">
        <v>3151</v>
      </c>
    </row>
    <row r="1486" spans="6:7" ht="15">
      <c r="F1486" s="75" t="s">
        <v>4677</v>
      </c>
      <c r="G1486" s="76" t="s">
        <v>3152</v>
      </c>
    </row>
    <row r="1487" spans="6:7" ht="15">
      <c r="F1487" t="s">
        <v>4678</v>
      </c>
      <c r="G1487" s="42" t="s">
        <v>3153</v>
      </c>
    </row>
    <row r="1488" spans="6:7" ht="15">
      <c r="F1488" t="s">
        <v>4679</v>
      </c>
      <c r="G1488" s="42" t="s">
        <v>3154</v>
      </c>
    </row>
    <row r="1489" spans="6:7" ht="15">
      <c r="F1489" t="s">
        <v>4680</v>
      </c>
      <c r="G1489" s="42" t="s">
        <v>3155</v>
      </c>
    </row>
    <row r="1490" spans="6:7" ht="15">
      <c r="F1490" t="s">
        <v>4681</v>
      </c>
      <c r="G1490" s="42" t="s">
        <v>3156</v>
      </c>
    </row>
    <row r="1491" spans="6:7" ht="15">
      <c r="F1491" t="s">
        <v>4682</v>
      </c>
      <c r="G1491" s="42" t="s">
        <v>3157</v>
      </c>
    </row>
    <row r="1492" spans="6:7" ht="15">
      <c r="F1492" t="s">
        <v>4683</v>
      </c>
      <c r="G1492" s="42" t="s">
        <v>3158</v>
      </c>
    </row>
    <row r="1493" spans="6:7" ht="15">
      <c r="F1493" t="s">
        <v>4684</v>
      </c>
      <c r="G1493" s="42" t="s">
        <v>3159</v>
      </c>
    </row>
    <row r="1494" spans="6:7" ht="15">
      <c r="F1494" t="s">
        <v>4685</v>
      </c>
      <c r="G1494" s="42" t="s">
        <v>3160</v>
      </c>
    </row>
    <row r="1495" spans="6:7" ht="15">
      <c r="F1495" t="s">
        <v>4686</v>
      </c>
      <c r="G1495" s="42" t="s">
        <v>3161</v>
      </c>
    </row>
    <row r="1496" spans="6:7" ht="15">
      <c r="F1496" t="s">
        <v>4687</v>
      </c>
      <c r="G1496" s="42" t="s">
        <v>3162</v>
      </c>
    </row>
    <row r="1497" spans="6:7" ht="15">
      <c r="F1497" t="s">
        <v>4688</v>
      </c>
      <c r="G1497" s="42" t="s">
        <v>3163</v>
      </c>
    </row>
    <row r="1498" spans="6:7" ht="15">
      <c r="F1498" t="s">
        <v>4689</v>
      </c>
      <c r="G1498" s="42" t="s">
        <v>3164</v>
      </c>
    </row>
    <row r="1499" spans="6:7" ht="15">
      <c r="F1499" t="s">
        <v>4690</v>
      </c>
      <c r="G1499" s="42" t="s">
        <v>3165</v>
      </c>
    </row>
    <row r="1500" spans="6:7" ht="15">
      <c r="F1500" t="s">
        <v>4691</v>
      </c>
      <c r="G1500" s="42" t="s">
        <v>3167</v>
      </c>
    </row>
    <row r="1501" spans="6:7" ht="15">
      <c r="F1501" s="75" t="s">
        <v>4692</v>
      </c>
      <c r="G1501" s="76" t="s">
        <v>3166</v>
      </c>
    </row>
    <row r="1502" spans="6:7" ht="15">
      <c r="F1502" t="s">
        <v>4693</v>
      </c>
      <c r="G1502" s="42" t="s">
        <v>3169</v>
      </c>
    </row>
    <row r="1503" spans="6:7" ht="15">
      <c r="F1503" t="s">
        <v>4694</v>
      </c>
      <c r="G1503" s="42" t="s">
        <v>3170</v>
      </c>
    </row>
    <row r="1504" spans="6:7" ht="15">
      <c r="F1504" s="75" t="s">
        <v>4695</v>
      </c>
      <c r="G1504" s="76" t="s">
        <v>3171</v>
      </c>
    </row>
    <row r="1505" spans="6:7" ht="15">
      <c r="F1505" t="s">
        <v>4696</v>
      </c>
      <c r="G1505" s="42" t="s">
        <v>3172</v>
      </c>
    </row>
    <row r="1506" spans="6:7" ht="15">
      <c r="F1506" t="s">
        <v>4697</v>
      </c>
      <c r="G1506" s="42" t="s">
        <v>3173</v>
      </c>
    </row>
    <row r="1507" spans="6:7" ht="15">
      <c r="F1507" t="s">
        <v>4698</v>
      </c>
      <c r="G1507" s="42" t="s">
        <v>3174</v>
      </c>
    </row>
    <row r="1508" spans="6:7" ht="15">
      <c r="F1508" t="s">
        <v>4699</v>
      </c>
      <c r="G1508" s="42" t="s">
        <v>3175</v>
      </c>
    </row>
    <row r="1509" spans="6:7" ht="15">
      <c r="F1509" t="s">
        <v>4700</v>
      </c>
      <c r="G1509" s="42" t="s">
        <v>3176</v>
      </c>
    </row>
    <row r="1510" spans="6:7" ht="15">
      <c r="F1510" s="103"/>
      <c r="G1510" s="104"/>
    </row>
    <row r="1511" spans="6:7" ht="15">
      <c r="F1511" s="103"/>
      <c r="G1511" s="104"/>
    </row>
    <row r="1512" spans="6:7" ht="15">
      <c r="F1512" s="103"/>
      <c r="G1512" s="104"/>
    </row>
    <row r="1513" spans="6:7" ht="15">
      <c r="F1513" s="103"/>
      <c r="G1513" s="104"/>
    </row>
    <row r="1514" spans="6:7" ht="15">
      <c r="F1514" s="103"/>
      <c r="G1514" s="104"/>
    </row>
    <row r="1515" spans="6:7" ht="15">
      <c r="F1515" s="103"/>
      <c r="G1515" s="104"/>
    </row>
    <row r="1516" spans="6:7" ht="15">
      <c r="F1516" s="103"/>
      <c r="G1516" s="104"/>
    </row>
    <row r="1517" spans="6:7" ht="15">
      <c r="F1517" s="103"/>
      <c r="G1517" s="104"/>
    </row>
    <row r="1518" spans="6:7" ht="15">
      <c r="F1518" s="103"/>
      <c r="G1518" s="104"/>
    </row>
  </sheetData>
  <sheetProtection password="CB5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0.140625" style="0" bestFit="1" customWidth="1"/>
    <col min="2" max="2" width="19.28125" style="68" customWidth="1"/>
    <col min="3" max="3" width="19.28125" style="113" customWidth="1"/>
    <col min="4" max="4" width="31.140625" style="0" bestFit="1" customWidth="1"/>
    <col min="9" max="9" width="48.8515625" style="0" bestFit="1" customWidth="1"/>
    <col min="24" max="24" width="17.7109375" style="0" customWidth="1"/>
  </cols>
  <sheetData>
    <row r="1" spans="1:25" ht="12.75">
      <c r="A1" s="47" t="s">
        <v>3184</v>
      </c>
      <c r="B1" s="67" t="s">
        <v>3206</v>
      </c>
      <c r="C1" s="67" t="s">
        <v>5049</v>
      </c>
      <c r="D1" s="47" t="s">
        <v>3185</v>
      </c>
      <c r="E1" s="47" t="s">
        <v>3186</v>
      </c>
      <c r="F1" s="47" t="s">
        <v>3202</v>
      </c>
      <c r="G1" s="47" t="s">
        <v>3203</v>
      </c>
      <c r="H1" s="47" t="s">
        <v>4862</v>
      </c>
      <c r="I1" s="47" t="s">
        <v>3207</v>
      </c>
      <c r="J1" s="47" t="s">
        <v>3208</v>
      </c>
      <c r="M1" s="47" t="s">
        <v>4854</v>
      </c>
      <c r="O1" s="47" t="s">
        <v>4860</v>
      </c>
      <c r="W1">
        <v>50007</v>
      </c>
      <c r="X1" t="s">
        <v>58</v>
      </c>
      <c r="Y1">
        <v>5693421.05</v>
      </c>
    </row>
    <row r="2" spans="1:25" ht="12.75">
      <c r="A2" t="s">
        <v>15</v>
      </c>
      <c r="B2" s="68" t="s">
        <v>4949</v>
      </c>
      <c r="C2" s="118">
        <v>857845.67</v>
      </c>
      <c r="D2" s="75" t="s">
        <v>1611</v>
      </c>
      <c r="E2" s="76" t="s">
        <v>1636</v>
      </c>
      <c r="F2" t="s">
        <v>4857</v>
      </c>
      <c r="G2" t="s">
        <v>0</v>
      </c>
      <c r="H2" t="s">
        <v>0</v>
      </c>
      <c r="I2" t="s">
        <v>8</v>
      </c>
      <c r="J2" s="48" t="s">
        <v>1626</v>
      </c>
      <c r="M2" s="48" t="s">
        <v>4856</v>
      </c>
      <c r="O2" s="48" t="s">
        <v>4861</v>
      </c>
      <c r="W2">
        <v>50066</v>
      </c>
      <c r="X2" t="s">
        <v>42</v>
      </c>
      <c r="Y2">
        <v>1245530.24</v>
      </c>
    </row>
    <row r="3" spans="1:25" ht="12.75">
      <c r="A3" t="s">
        <v>17</v>
      </c>
      <c r="B3" s="68" t="s">
        <v>4950</v>
      </c>
      <c r="C3" s="118">
        <v>788078.55</v>
      </c>
      <c r="D3" t="s">
        <v>3232</v>
      </c>
      <c r="E3" s="42" t="s">
        <v>1655</v>
      </c>
      <c r="F3" t="s">
        <v>4858</v>
      </c>
      <c r="G3" t="s">
        <v>3</v>
      </c>
      <c r="H3" t="s">
        <v>3</v>
      </c>
      <c r="I3" t="s">
        <v>9</v>
      </c>
      <c r="J3" s="48" t="s">
        <v>1627</v>
      </c>
      <c r="M3" s="48" t="s">
        <v>4855</v>
      </c>
      <c r="O3" t="s">
        <v>4859</v>
      </c>
      <c r="W3">
        <v>50046</v>
      </c>
      <c r="X3" t="s">
        <v>59</v>
      </c>
      <c r="Y3">
        <v>641128.17</v>
      </c>
    </row>
    <row r="4" spans="1:25" ht="12.75">
      <c r="A4" t="s">
        <v>18</v>
      </c>
      <c r="B4" s="68" t="s">
        <v>4951</v>
      </c>
      <c r="C4" s="118">
        <v>293153.65</v>
      </c>
      <c r="D4" t="s">
        <v>3244</v>
      </c>
      <c r="E4" s="42" t="s">
        <v>1667</v>
      </c>
      <c r="F4" t="s">
        <v>1628</v>
      </c>
      <c r="H4" t="s">
        <v>1603</v>
      </c>
      <c r="I4" t="s">
        <v>11</v>
      </c>
      <c r="O4" t="s">
        <v>4851</v>
      </c>
      <c r="W4">
        <v>50069</v>
      </c>
      <c r="X4" t="s">
        <v>57</v>
      </c>
      <c r="Y4">
        <v>697124.72</v>
      </c>
    </row>
    <row r="5" spans="1:25" ht="12.75">
      <c r="A5" t="s">
        <v>21</v>
      </c>
      <c r="B5" s="68" t="s">
        <v>4952</v>
      </c>
      <c r="C5" s="118">
        <v>439255.76</v>
      </c>
      <c r="D5" t="s">
        <v>3275</v>
      </c>
      <c r="E5" s="42" t="s">
        <v>1698</v>
      </c>
      <c r="F5" t="s">
        <v>1629</v>
      </c>
      <c r="W5">
        <v>50095</v>
      </c>
      <c r="X5" t="s">
        <v>55</v>
      </c>
      <c r="Y5">
        <v>857418.14</v>
      </c>
    </row>
    <row r="6" spans="1:25" ht="12.75">
      <c r="A6" t="s">
        <v>24</v>
      </c>
      <c r="B6" s="68" t="s">
        <v>4953</v>
      </c>
      <c r="C6" s="118">
        <v>308175</v>
      </c>
      <c r="D6" t="s">
        <v>3525</v>
      </c>
      <c r="E6" s="42" t="s">
        <v>1958</v>
      </c>
      <c r="F6" t="s">
        <v>3188</v>
      </c>
      <c r="W6">
        <v>50094</v>
      </c>
      <c r="X6" t="s">
        <v>52</v>
      </c>
      <c r="Y6">
        <v>920233.68</v>
      </c>
    </row>
    <row r="7" spans="1:25" ht="12.75">
      <c r="A7" t="s">
        <v>19</v>
      </c>
      <c r="B7" s="68" t="s">
        <v>4954</v>
      </c>
      <c r="C7" s="118">
        <v>140895.49</v>
      </c>
      <c r="D7" t="s">
        <v>3589</v>
      </c>
      <c r="E7" s="42" t="s">
        <v>2025</v>
      </c>
      <c r="F7" t="s">
        <v>3189</v>
      </c>
      <c r="W7">
        <v>50089</v>
      </c>
      <c r="X7" t="s">
        <v>51</v>
      </c>
      <c r="Y7">
        <v>585071.48</v>
      </c>
    </row>
    <row r="8" spans="1:25" ht="12.75">
      <c r="A8" t="s">
        <v>16</v>
      </c>
      <c r="B8" s="68" t="s">
        <v>4955</v>
      </c>
      <c r="C8" s="118">
        <v>141164.45</v>
      </c>
      <c r="D8" t="s">
        <v>3597</v>
      </c>
      <c r="E8" s="42" t="s">
        <v>2033</v>
      </c>
      <c r="F8" t="s">
        <v>1570</v>
      </c>
      <c r="W8">
        <v>50096</v>
      </c>
      <c r="X8" t="s">
        <v>5043</v>
      </c>
      <c r="Y8">
        <v>1292513.74</v>
      </c>
    </row>
    <row r="9" spans="1:25" ht="12.75">
      <c r="A9" t="s">
        <v>25</v>
      </c>
      <c r="B9" s="68" t="s">
        <v>4956</v>
      </c>
      <c r="C9" s="118">
        <v>205001.99</v>
      </c>
      <c r="D9" t="s">
        <v>3668</v>
      </c>
      <c r="E9" s="42" t="s">
        <v>2104</v>
      </c>
      <c r="F9" t="s">
        <v>1571</v>
      </c>
      <c r="W9">
        <v>50032</v>
      </c>
      <c r="X9" t="s">
        <v>5003</v>
      </c>
      <c r="Y9">
        <v>707001.24</v>
      </c>
    </row>
    <row r="10" spans="1:25" ht="12.75">
      <c r="A10" t="s">
        <v>23</v>
      </c>
      <c r="B10" s="68" t="s">
        <v>4957</v>
      </c>
      <c r="C10" s="118">
        <v>189873.39</v>
      </c>
      <c r="D10" t="s">
        <v>3793</v>
      </c>
      <c r="E10" s="42" t="s">
        <v>2234</v>
      </c>
      <c r="F10" t="s">
        <v>1572</v>
      </c>
      <c r="W10">
        <v>50061</v>
      </c>
      <c r="X10" t="s">
        <v>49</v>
      </c>
      <c r="Y10">
        <v>421211.55</v>
      </c>
    </row>
    <row r="11" spans="1:25" ht="12.75">
      <c r="A11" t="s">
        <v>4701</v>
      </c>
      <c r="B11" s="68" t="s">
        <v>4958</v>
      </c>
      <c r="C11" s="118">
        <v>380264.59</v>
      </c>
      <c r="D11" t="s">
        <v>3819</v>
      </c>
      <c r="E11" s="42" t="s">
        <v>2260</v>
      </c>
      <c r="F11" t="s">
        <v>1573</v>
      </c>
      <c r="W11">
        <v>50041</v>
      </c>
      <c r="X11" t="s">
        <v>565</v>
      </c>
      <c r="Y11">
        <v>302572.75</v>
      </c>
    </row>
    <row r="12" spans="1:25" ht="12.75">
      <c r="A12" t="s">
        <v>4788</v>
      </c>
      <c r="B12" s="68" t="s">
        <v>4959</v>
      </c>
      <c r="C12" s="118">
        <v>606561.08</v>
      </c>
      <c r="D12" t="s">
        <v>3834</v>
      </c>
      <c r="E12" s="42" t="s">
        <v>2275</v>
      </c>
      <c r="F12" t="s">
        <v>3190</v>
      </c>
      <c r="W12">
        <v>50052</v>
      </c>
      <c r="X12" t="s">
        <v>587</v>
      </c>
      <c r="Y12">
        <v>591819.46</v>
      </c>
    </row>
    <row r="13" spans="1:25" ht="12.75">
      <c r="A13" t="s">
        <v>22</v>
      </c>
      <c r="B13" s="68" t="s">
        <v>4960</v>
      </c>
      <c r="C13" s="118">
        <v>657206.18</v>
      </c>
      <c r="D13" t="s">
        <v>3923</v>
      </c>
      <c r="E13" s="42" t="s">
        <v>2370</v>
      </c>
      <c r="F13" t="s">
        <v>3191</v>
      </c>
      <c r="W13">
        <v>50044</v>
      </c>
      <c r="X13" t="s">
        <v>500</v>
      </c>
      <c r="Y13">
        <v>743057.62</v>
      </c>
    </row>
    <row r="14" spans="1:25" ht="12.75">
      <c r="A14" t="s">
        <v>20</v>
      </c>
      <c r="B14" s="68" t="s">
        <v>4961</v>
      </c>
      <c r="C14" s="118">
        <v>415481.74</v>
      </c>
      <c r="D14" t="s">
        <v>4111</v>
      </c>
      <c r="E14" s="42" t="s">
        <v>2561</v>
      </c>
      <c r="F14" t="s">
        <v>3192</v>
      </c>
      <c r="W14">
        <v>50056</v>
      </c>
      <c r="X14" t="s">
        <v>570</v>
      </c>
      <c r="Y14">
        <v>530380.46</v>
      </c>
    </row>
    <row r="15" spans="1:25" ht="12.75">
      <c r="A15" t="s">
        <v>4963</v>
      </c>
      <c r="B15" s="68" t="s">
        <v>4962</v>
      </c>
      <c r="C15" s="118">
        <v>548699.08</v>
      </c>
      <c r="D15" s="75" t="s">
        <v>4202</v>
      </c>
      <c r="E15" s="76" t="s">
        <v>2655</v>
      </c>
      <c r="F15" t="s">
        <v>1578</v>
      </c>
      <c r="W15">
        <v>50042</v>
      </c>
      <c r="X15" t="s">
        <v>545</v>
      </c>
      <c r="Y15">
        <v>481801.06</v>
      </c>
    </row>
    <row r="16" spans="1:25" ht="12.75">
      <c r="A16" t="s">
        <v>4796</v>
      </c>
      <c r="B16" s="68" t="s">
        <v>4964</v>
      </c>
      <c r="C16" s="118">
        <v>1163992.6</v>
      </c>
      <c r="D16" s="75" t="s">
        <v>4276</v>
      </c>
      <c r="E16" s="76" t="s">
        <v>2734</v>
      </c>
      <c r="F16" t="s">
        <v>3193</v>
      </c>
      <c r="W16">
        <v>50083</v>
      </c>
      <c r="X16" t="s">
        <v>5011</v>
      </c>
      <c r="Y16">
        <v>685268.32</v>
      </c>
    </row>
    <row r="17" spans="1:25" ht="12.75">
      <c r="A17" t="s">
        <v>4798</v>
      </c>
      <c r="B17" s="68" t="s">
        <v>4965</v>
      </c>
      <c r="C17" s="118">
        <v>577772.98</v>
      </c>
      <c r="D17" t="s">
        <v>4299</v>
      </c>
      <c r="E17" s="42" t="s">
        <v>2759</v>
      </c>
      <c r="F17" t="s">
        <v>1579</v>
      </c>
      <c r="W17">
        <v>50015</v>
      </c>
      <c r="X17" t="s">
        <v>56</v>
      </c>
      <c r="Y17">
        <v>246766.5</v>
      </c>
    </row>
    <row r="18" spans="1:25" ht="12.75">
      <c r="A18" t="s">
        <v>4800</v>
      </c>
      <c r="B18" s="68" t="s">
        <v>4966</v>
      </c>
      <c r="C18" s="118">
        <v>707856.02</v>
      </c>
      <c r="D18" t="s">
        <v>4437</v>
      </c>
      <c r="E18" s="42" t="s">
        <v>2902</v>
      </c>
      <c r="F18" t="s">
        <v>1580</v>
      </c>
      <c r="W18">
        <v>50085</v>
      </c>
      <c r="X18" t="s">
        <v>27</v>
      </c>
      <c r="Y18">
        <v>23113.57</v>
      </c>
    </row>
    <row r="19" spans="1:25" ht="12.75">
      <c r="A19" t="s">
        <v>4802</v>
      </c>
      <c r="B19" s="68" t="s">
        <v>4967</v>
      </c>
      <c r="C19" s="118">
        <v>489320.93</v>
      </c>
      <c r="D19" t="s">
        <v>4640</v>
      </c>
      <c r="E19" s="42" t="s">
        <v>3112</v>
      </c>
      <c r="F19" t="s">
        <v>3194</v>
      </c>
      <c r="W19">
        <v>50093</v>
      </c>
      <c r="X19" t="s">
        <v>35</v>
      </c>
      <c r="Y19">
        <v>552638.52</v>
      </c>
    </row>
    <row r="20" spans="1:25" ht="12.75">
      <c r="A20" t="s">
        <v>4804</v>
      </c>
      <c r="B20" s="68" t="s">
        <v>4968</v>
      </c>
      <c r="C20" s="118">
        <v>411188.43</v>
      </c>
      <c r="D20" t="s">
        <v>4660</v>
      </c>
      <c r="E20" s="42" t="s">
        <v>3133</v>
      </c>
      <c r="F20" t="s">
        <v>3195</v>
      </c>
      <c r="W20">
        <v>50077</v>
      </c>
      <c r="X20" t="s">
        <v>28</v>
      </c>
      <c r="Y20">
        <v>818459.82</v>
      </c>
    </row>
    <row r="21" spans="1:25" ht="12.75">
      <c r="A21" t="s">
        <v>4806</v>
      </c>
      <c r="B21" s="68" t="s">
        <v>4969</v>
      </c>
      <c r="C21" s="118">
        <v>450548.33</v>
      </c>
      <c r="D21" t="s">
        <v>3376</v>
      </c>
      <c r="E21" s="42" t="s">
        <v>1801</v>
      </c>
      <c r="F21" t="s">
        <v>3196</v>
      </c>
      <c r="W21">
        <v>50067</v>
      </c>
      <c r="X21" t="s">
        <v>29</v>
      </c>
      <c r="Y21">
        <v>433459.06</v>
      </c>
    </row>
    <row r="22" spans="1:25" ht="12.75">
      <c r="A22" t="s">
        <v>4808</v>
      </c>
      <c r="B22" s="68" t="s">
        <v>4970</v>
      </c>
      <c r="C22" s="118">
        <v>611985.68</v>
      </c>
      <c r="D22" t="s">
        <v>3578</v>
      </c>
      <c r="E22" s="42" t="s">
        <v>2012</v>
      </c>
      <c r="F22" t="s">
        <v>3197</v>
      </c>
      <c r="W22">
        <v>50051</v>
      </c>
      <c r="X22" t="s">
        <v>31</v>
      </c>
      <c r="Y22">
        <v>376587.48</v>
      </c>
    </row>
    <row r="23" spans="1:25" ht="12.75">
      <c r="A23" t="s">
        <v>4810</v>
      </c>
      <c r="B23" s="68" t="s">
        <v>4971</v>
      </c>
      <c r="C23" s="118">
        <v>787357.65</v>
      </c>
      <c r="D23" t="s">
        <v>3709</v>
      </c>
      <c r="E23" s="42" t="s">
        <v>2147</v>
      </c>
      <c r="F23" t="s">
        <v>3198</v>
      </c>
      <c r="W23">
        <v>50060</v>
      </c>
      <c r="X23" t="s">
        <v>33</v>
      </c>
      <c r="Y23">
        <v>305253.76</v>
      </c>
    </row>
    <row r="24" spans="1:25" ht="12.75">
      <c r="A24" t="s">
        <v>4812</v>
      </c>
      <c r="B24" s="68" t="s">
        <v>4972</v>
      </c>
      <c r="C24" s="118">
        <v>436356.01</v>
      </c>
      <c r="D24" t="s">
        <v>3797</v>
      </c>
      <c r="E24" s="42" t="s">
        <v>2238</v>
      </c>
      <c r="F24" t="s">
        <v>3199</v>
      </c>
      <c r="W24">
        <v>50091</v>
      </c>
      <c r="X24" t="s">
        <v>32</v>
      </c>
      <c r="Y24">
        <v>582194.14</v>
      </c>
    </row>
    <row r="25" spans="1:25" ht="12.75">
      <c r="A25" t="s">
        <v>4814</v>
      </c>
      <c r="B25" s="68" t="s">
        <v>4973</v>
      </c>
      <c r="C25" s="118">
        <v>592760.43</v>
      </c>
      <c r="D25" s="75" t="s">
        <v>3960</v>
      </c>
      <c r="E25" s="76" t="s">
        <v>2408</v>
      </c>
      <c r="F25" t="s">
        <v>1586</v>
      </c>
      <c r="W25">
        <v>50030</v>
      </c>
      <c r="X25" t="s">
        <v>79</v>
      </c>
      <c r="Y25">
        <v>244972.39</v>
      </c>
    </row>
    <row r="26" spans="1:25" ht="12.75">
      <c r="A26" t="s">
        <v>4816</v>
      </c>
      <c r="B26" s="68" t="s">
        <v>4974</v>
      </c>
      <c r="C26" s="118">
        <v>306615.53</v>
      </c>
      <c r="D26" t="s">
        <v>4218</v>
      </c>
      <c r="E26" s="42" t="s">
        <v>2674</v>
      </c>
      <c r="F26" t="s">
        <v>1588</v>
      </c>
      <c r="W26">
        <v>50059</v>
      </c>
      <c r="X26" t="s">
        <v>81</v>
      </c>
      <c r="Y26">
        <v>318695.33</v>
      </c>
    </row>
    <row r="27" spans="1:25" ht="12.75">
      <c r="A27" t="s">
        <v>4818</v>
      </c>
      <c r="B27" s="68" t="s">
        <v>4975</v>
      </c>
      <c r="C27" s="118">
        <v>387792.5</v>
      </c>
      <c r="D27" t="s">
        <v>4316</v>
      </c>
      <c r="E27" s="42" t="s">
        <v>2777</v>
      </c>
      <c r="F27" t="s">
        <v>3200</v>
      </c>
      <c r="W27">
        <v>50049</v>
      </c>
      <c r="X27" t="s">
        <v>82</v>
      </c>
      <c r="Y27">
        <v>406798.21</v>
      </c>
    </row>
    <row r="28" spans="1:25" ht="12.75">
      <c r="A28" t="s">
        <v>35</v>
      </c>
      <c r="B28" s="68" t="s">
        <v>4976</v>
      </c>
      <c r="C28" s="118">
        <v>552638.52</v>
      </c>
      <c r="D28" t="s">
        <v>4337</v>
      </c>
      <c r="E28" s="42" t="s">
        <v>2798</v>
      </c>
      <c r="F28" t="s">
        <v>3201</v>
      </c>
      <c r="W28">
        <v>50023</v>
      </c>
      <c r="X28" t="s">
        <v>83</v>
      </c>
      <c r="Y28">
        <v>379677.37</v>
      </c>
    </row>
    <row r="29" spans="1:25" ht="12.75">
      <c r="A29" t="s">
        <v>27</v>
      </c>
      <c r="B29" s="68" t="s">
        <v>4977</v>
      </c>
      <c r="C29" s="118">
        <v>23113.57</v>
      </c>
      <c r="D29" t="s">
        <v>4467</v>
      </c>
      <c r="E29" s="42" t="s">
        <v>2934</v>
      </c>
      <c r="F29" t="s">
        <v>1590</v>
      </c>
      <c r="W29">
        <v>50074</v>
      </c>
      <c r="X29" t="s">
        <v>84</v>
      </c>
      <c r="Y29">
        <v>646128.51</v>
      </c>
    </row>
    <row r="30" spans="1:25" ht="12.75">
      <c r="A30" t="s">
        <v>28</v>
      </c>
      <c r="B30" s="68" t="s">
        <v>4978</v>
      </c>
      <c r="C30" s="118">
        <v>818459.82</v>
      </c>
      <c r="D30" t="s">
        <v>4484</v>
      </c>
      <c r="E30" s="42" t="s">
        <v>2951</v>
      </c>
      <c r="F30" t="s">
        <v>1591</v>
      </c>
      <c r="W30">
        <v>50028</v>
      </c>
      <c r="X30" t="s">
        <v>141</v>
      </c>
      <c r="Y30">
        <v>502644.66</v>
      </c>
    </row>
    <row r="31" spans="1:25" ht="12.75">
      <c r="A31" t="s">
        <v>34</v>
      </c>
      <c r="B31" s="68" t="s">
        <v>4979</v>
      </c>
      <c r="C31" s="118">
        <v>162412.98</v>
      </c>
      <c r="D31" t="s">
        <v>3325</v>
      </c>
      <c r="E31" s="42" t="s">
        <v>1749</v>
      </c>
      <c r="W31">
        <v>50072</v>
      </c>
      <c r="X31" t="s">
        <v>85</v>
      </c>
      <c r="Y31">
        <v>350802.42</v>
      </c>
    </row>
    <row r="32" spans="1:25" ht="12.75">
      <c r="A32" t="s">
        <v>30</v>
      </c>
      <c r="B32" s="68" t="s">
        <v>4980</v>
      </c>
      <c r="C32" s="118">
        <v>89481.5</v>
      </c>
      <c r="D32" t="s">
        <v>3861</v>
      </c>
      <c r="E32" s="42" t="s">
        <v>2306</v>
      </c>
      <c r="W32">
        <v>50029</v>
      </c>
      <c r="X32" t="s">
        <v>86</v>
      </c>
      <c r="Y32">
        <v>543694.56</v>
      </c>
    </row>
    <row r="33" spans="1:25" ht="12.75">
      <c r="A33" t="s">
        <v>29</v>
      </c>
      <c r="B33" s="68" t="s">
        <v>4981</v>
      </c>
      <c r="C33" s="118">
        <v>433459.06</v>
      </c>
      <c r="D33" t="s">
        <v>4149</v>
      </c>
      <c r="E33" s="42" t="s">
        <v>2599</v>
      </c>
      <c r="W33">
        <v>50011</v>
      </c>
      <c r="X33" t="s">
        <v>87</v>
      </c>
      <c r="Y33">
        <v>346628.17</v>
      </c>
    </row>
    <row r="34" spans="1:25" ht="12.75">
      <c r="A34" t="s">
        <v>31</v>
      </c>
      <c r="B34" s="68" t="s">
        <v>4982</v>
      </c>
      <c r="C34" s="118">
        <v>376587.48</v>
      </c>
      <c r="D34" t="s">
        <v>4260</v>
      </c>
      <c r="E34" s="42" t="s">
        <v>2718</v>
      </c>
      <c r="W34">
        <v>50034</v>
      </c>
      <c r="X34" t="s">
        <v>88</v>
      </c>
      <c r="Y34">
        <v>468144.14</v>
      </c>
    </row>
    <row r="35" spans="1:25" ht="12.75">
      <c r="A35" t="s">
        <v>33</v>
      </c>
      <c r="B35" s="68" t="s">
        <v>4983</v>
      </c>
      <c r="C35" s="118">
        <v>305253.76</v>
      </c>
      <c r="D35" t="s">
        <v>4480</v>
      </c>
      <c r="E35" s="42" t="s">
        <v>2947</v>
      </c>
      <c r="W35">
        <v>50080</v>
      </c>
      <c r="X35" t="s">
        <v>89</v>
      </c>
      <c r="Y35">
        <v>279049.83</v>
      </c>
    </row>
    <row r="36" spans="1:25" ht="12.75">
      <c r="A36" t="s">
        <v>32</v>
      </c>
      <c r="B36" s="68" t="s">
        <v>4984</v>
      </c>
      <c r="C36" s="118">
        <v>582194.14</v>
      </c>
      <c r="D36" t="s">
        <v>4531</v>
      </c>
      <c r="E36" s="42" t="s">
        <v>2998</v>
      </c>
      <c r="W36">
        <v>50013</v>
      </c>
      <c r="X36" t="s">
        <v>80</v>
      </c>
      <c r="Y36">
        <v>673620.54</v>
      </c>
    </row>
    <row r="37" spans="1:25" ht="12.75">
      <c r="A37" t="s">
        <v>37</v>
      </c>
      <c r="B37" s="68" t="s">
        <v>4985</v>
      </c>
      <c r="C37" s="118">
        <v>1009848.57</v>
      </c>
      <c r="D37" t="s">
        <v>3278</v>
      </c>
      <c r="E37" s="42" t="s">
        <v>1701</v>
      </c>
      <c r="W37">
        <v>50045</v>
      </c>
      <c r="X37" t="s">
        <v>34</v>
      </c>
      <c r="Y37">
        <v>162412.98</v>
      </c>
    </row>
    <row r="38" spans="1:25" ht="12.75">
      <c r="A38" t="s">
        <v>38</v>
      </c>
      <c r="B38" s="68" t="s">
        <v>4986</v>
      </c>
      <c r="C38" s="118">
        <v>1010770.53</v>
      </c>
      <c r="D38" t="s">
        <v>3356</v>
      </c>
      <c r="E38" s="42" t="s">
        <v>1780</v>
      </c>
      <c r="W38">
        <v>50012</v>
      </c>
      <c r="X38" t="s">
        <v>30</v>
      </c>
      <c r="Y38">
        <v>89481.5</v>
      </c>
    </row>
    <row r="39" spans="1:25" ht="12.75">
      <c r="A39" t="s">
        <v>5041</v>
      </c>
      <c r="B39" s="68" t="s">
        <v>5040</v>
      </c>
      <c r="C39" s="118">
        <v>580131.5</v>
      </c>
      <c r="D39" t="s">
        <v>3640</v>
      </c>
      <c r="E39" s="42" t="s">
        <v>2076</v>
      </c>
      <c r="W39">
        <v>50081</v>
      </c>
      <c r="X39" t="s">
        <v>74</v>
      </c>
      <c r="Y39">
        <v>190500.93</v>
      </c>
    </row>
    <row r="40" spans="1:25" ht="12.75">
      <c r="A40" t="s">
        <v>40</v>
      </c>
      <c r="B40" s="68" t="s">
        <v>4987</v>
      </c>
      <c r="C40" s="118">
        <v>1087504.51</v>
      </c>
      <c r="D40" t="s">
        <v>3675</v>
      </c>
      <c r="E40" s="42" t="s">
        <v>2111</v>
      </c>
      <c r="W40">
        <v>50040</v>
      </c>
      <c r="X40" t="s">
        <v>78</v>
      </c>
      <c r="Y40">
        <v>134484.13</v>
      </c>
    </row>
    <row r="41" spans="1:25" ht="12.75">
      <c r="A41" t="s">
        <v>39</v>
      </c>
      <c r="B41" s="68" t="s">
        <v>4988</v>
      </c>
      <c r="C41" s="118">
        <v>281219.87</v>
      </c>
      <c r="D41" t="s">
        <v>3733</v>
      </c>
      <c r="E41" s="42" t="s">
        <v>2171</v>
      </c>
      <c r="W41">
        <v>50050</v>
      </c>
      <c r="X41" t="s">
        <v>77</v>
      </c>
      <c r="Y41">
        <v>269401.71</v>
      </c>
    </row>
    <row r="42" spans="1:25" ht="12.75">
      <c r="A42" t="s">
        <v>41</v>
      </c>
      <c r="B42" s="68" t="s">
        <v>4989</v>
      </c>
      <c r="C42" s="118">
        <v>729253.66</v>
      </c>
      <c r="D42" t="s">
        <v>3742</v>
      </c>
      <c r="E42" s="42" t="s">
        <v>2180</v>
      </c>
      <c r="W42">
        <v>50086</v>
      </c>
      <c r="X42" t="s">
        <v>75</v>
      </c>
      <c r="Y42">
        <v>253007.69</v>
      </c>
    </row>
    <row r="43" spans="1:25" ht="12.75">
      <c r="A43" t="s">
        <v>42</v>
      </c>
      <c r="B43" s="68" t="s">
        <v>4990</v>
      </c>
      <c r="C43" s="118">
        <v>1245530.24</v>
      </c>
      <c r="D43" s="75" t="s">
        <v>3911</v>
      </c>
      <c r="E43" s="76" t="s">
        <v>2357</v>
      </c>
      <c r="W43">
        <v>50026</v>
      </c>
      <c r="X43" t="s">
        <v>76</v>
      </c>
      <c r="Y43">
        <v>121269.42</v>
      </c>
    </row>
    <row r="44" spans="1:25" ht="12.75">
      <c r="A44" t="s">
        <v>43</v>
      </c>
      <c r="B44" s="68" t="s">
        <v>4991</v>
      </c>
      <c r="C44" s="118">
        <v>328770.55</v>
      </c>
      <c r="D44" t="s">
        <v>3930</v>
      </c>
      <c r="E44" s="42" t="s">
        <v>2378</v>
      </c>
      <c r="W44">
        <v>50025</v>
      </c>
      <c r="X44" t="s">
        <v>1592</v>
      </c>
      <c r="Y44">
        <v>518994.89</v>
      </c>
    </row>
    <row r="45" spans="1:25" ht="12.75">
      <c r="A45" t="s">
        <v>45</v>
      </c>
      <c r="B45" s="68" t="s">
        <v>4992</v>
      </c>
      <c r="C45" s="118">
        <v>386955.02</v>
      </c>
      <c r="D45" t="s">
        <v>4104</v>
      </c>
      <c r="E45" s="42" t="s">
        <v>2554</v>
      </c>
      <c r="W45">
        <v>50055</v>
      </c>
      <c r="X45" t="s">
        <v>40</v>
      </c>
      <c r="Y45">
        <v>1087504.51</v>
      </c>
    </row>
    <row r="46" spans="1:25" ht="12.75">
      <c r="A46" t="s">
        <v>44</v>
      </c>
      <c r="B46" s="68" t="s">
        <v>4993</v>
      </c>
      <c r="C46" s="118">
        <v>951530.47</v>
      </c>
      <c r="D46" t="s">
        <v>4156</v>
      </c>
      <c r="E46" s="42" t="s">
        <v>2606</v>
      </c>
      <c r="W46">
        <v>50021</v>
      </c>
      <c r="X46" t="s">
        <v>39</v>
      </c>
      <c r="Y46">
        <v>281219.87</v>
      </c>
    </row>
    <row r="47" spans="1:25" ht="12.75">
      <c r="A47" t="s">
        <v>46</v>
      </c>
      <c r="B47" s="68" t="s">
        <v>4994</v>
      </c>
      <c r="C47" s="118">
        <v>338838.93</v>
      </c>
      <c r="D47" t="s">
        <v>4157</v>
      </c>
      <c r="E47" s="42" t="s">
        <v>2607</v>
      </c>
      <c r="W47">
        <v>50078</v>
      </c>
      <c r="X47" t="s">
        <v>41</v>
      </c>
      <c r="Y47">
        <v>729253.66</v>
      </c>
    </row>
    <row r="48" spans="1:25" ht="12.75">
      <c r="A48" t="s">
        <v>47</v>
      </c>
      <c r="B48" s="68" t="s">
        <v>4995</v>
      </c>
      <c r="C48" s="118">
        <v>300962.16</v>
      </c>
      <c r="D48" t="s">
        <v>4495</v>
      </c>
      <c r="E48" s="42" t="s">
        <v>2962</v>
      </c>
      <c r="W48">
        <v>50068</v>
      </c>
      <c r="X48" t="s">
        <v>63</v>
      </c>
      <c r="Y48">
        <v>866175.58</v>
      </c>
    </row>
    <row r="49" spans="1:25" ht="12.75">
      <c r="A49" t="s">
        <v>58</v>
      </c>
      <c r="B49" s="68" t="s">
        <v>4996</v>
      </c>
      <c r="C49" s="118">
        <v>5693421.05</v>
      </c>
      <c r="D49" t="s">
        <v>4557</v>
      </c>
      <c r="E49" s="42" t="s">
        <v>3025</v>
      </c>
      <c r="W49">
        <v>50073</v>
      </c>
      <c r="X49" t="s">
        <v>60</v>
      </c>
      <c r="Y49">
        <v>907582.95</v>
      </c>
    </row>
    <row r="50" spans="1:25" ht="12.75">
      <c r="A50" t="s">
        <v>59</v>
      </c>
      <c r="B50" s="68" t="s">
        <v>4997</v>
      </c>
      <c r="C50" s="118">
        <v>641128.17</v>
      </c>
      <c r="D50" t="s">
        <v>4578</v>
      </c>
      <c r="E50" s="42" t="s">
        <v>3046</v>
      </c>
      <c r="W50">
        <v>50087</v>
      </c>
      <c r="X50" t="s">
        <v>61</v>
      </c>
      <c r="Y50">
        <v>906407.3</v>
      </c>
    </row>
    <row r="51" spans="1:25" ht="12.75">
      <c r="A51" t="s">
        <v>57</v>
      </c>
      <c r="B51" s="68" t="s">
        <v>4998</v>
      </c>
      <c r="C51" s="118">
        <v>697124.72</v>
      </c>
      <c r="D51" t="s">
        <v>4630</v>
      </c>
      <c r="E51" s="42" t="s">
        <v>3100</v>
      </c>
      <c r="W51">
        <v>50014</v>
      </c>
      <c r="X51" t="s">
        <v>64</v>
      </c>
      <c r="Y51">
        <v>1029946.02</v>
      </c>
    </row>
    <row r="52" spans="1:25" ht="12.75">
      <c r="A52" t="s">
        <v>55</v>
      </c>
      <c r="B52" s="68" t="s">
        <v>4999</v>
      </c>
      <c r="C52" s="118">
        <v>857418.14</v>
      </c>
      <c r="D52" t="s">
        <v>4631</v>
      </c>
      <c r="E52" s="42" t="s">
        <v>3101</v>
      </c>
      <c r="W52">
        <v>50075</v>
      </c>
      <c r="X52" t="s">
        <v>62</v>
      </c>
      <c r="Y52">
        <v>966629.95</v>
      </c>
    </row>
    <row r="53" spans="1:25" ht="12.75">
      <c r="A53" t="s">
        <v>52</v>
      </c>
      <c r="B53" s="68" t="s">
        <v>5000</v>
      </c>
      <c r="C53" s="118">
        <v>920233.68</v>
      </c>
      <c r="D53" t="s">
        <v>4688</v>
      </c>
      <c r="E53" s="42" t="s">
        <v>3163</v>
      </c>
      <c r="W53">
        <v>50036</v>
      </c>
      <c r="X53" t="s">
        <v>15</v>
      </c>
      <c r="Y53">
        <v>857845.67</v>
      </c>
    </row>
    <row r="54" spans="1:25" ht="12.75">
      <c r="A54" t="s">
        <v>51</v>
      </c>
      <c r="B54" s="68" t="s">
        <v>5001</v>
      </c>
      <c r="C54" s="118">
        <v>585071.48</v>
      </c>
      <c r="D54" s="75" t="s">
        <v>3354</v>
      </c>
      <c r="E54" s="76" t="s">
        <v>1779</v>
      </c>
      <c r="W54">
        <v>50058</v>
      </c>
      <c r="X54" t="s">
        <v>17</v>
      </c>
      <c r="Y54">
        <v>788078.55</v>
      </c>
    </row>
    <row r="55" spans="1:25" ht="12.75">
      <c r="A55" t="s">
        <v>5043</v>
      </c>
      <c r="B55" s="68" t="s">
        <v>5042</v>
      </c>
      <c r="C55" s="118">
        <v>1292513.74</v>
      </c>
      <c r="D55" t="s">
        <v>3435</v>
      </c>
      <c r="E55" s="42" t="s">
        <v>1864</v>
      </c>
      <c r="W55">
        <v>50047</v>
      </c>
      <c r="X55" t="s">
        <v>18</v>
      </c>
      <c r="Y55">
        <v>293153.65</v>
      </c>
    </row>
    <row r="56" spans="1:25" ht="12.75">
      <c r="A56" t="s">
        <v>5003</v>
      </c>
      <c r="B56" s="68" t="s">
        <v>5002</v>
      </c>
      <c r="C56" s="118">
        <v>707001.24</v>
      </c>
      <c r="D56" t="s">
        <v>3555</v>
      </c>
      <c r="E56" s="42" t="s">
        <v>1988</v>
      </c>
      <c r="W56">
        <v>50017</v>
      </c>
      <c r="X56" t="s">
        <v>21</v>
      </c>
      <c r="Y56">
        <v>439255.76</v>
      </c>
    </row>
    <row r="57" spans="1:25" ht="12.75">
      <c r="A57" t="s">
        <v>49</v>
      </c>
      <c r="B57" s="68" t="s">
        <v>5004</v>
      </c>
      <c r="C57" s="118">
        <v>421211.55</v>
      </c>
      <c r="D57" t="s">
        <v>3628</v>
      </c>
      <c r="E57" s="42" t="s">
        <v>2064</v>
      </c>
      <c r="W57">
        <v>50079</v>
      </c>
      <c r="X57" t="s">
        <v>24</v>
      </c>
      <c r="Y57">
        <v>308175</v>
      </c>
    </row>
    <row r="58" spans="1:25" ht="12.75">
      <c r="A58" t="s">
        <v>565</v>
      </c>
      <c r="B58" s="68" t="s">
        <v>5005</v>
      </c>
      <c r="C58" s="118">
        <v>302572.75</v>
      </c>
      <c r="D58" t="s">
        <v>3881</v>
      </c>
      <c r="E58" s="42" t="s">
        <v>2326</v>
      </c>
      <c r="W58">
        <v>50019</v>
      </c>
      <c r="X58" t="s">
        <v>19</v>
      </c>
      <c r="Y58">
        <v>140895.49</v>
      </c>
    </row>
    <row r="59" spans="1:25" ht="12.75">
      <c r="A59" t="s">
        <v>587</v>
      </c>
      <c r="B59" s="68" t="s">
        <v>5006</v>
      </c>
      <c r="C59" s="118">
        <v>591819.46</v>
      </c>
      <c r="D59" t="s">
        <v>4094</v>
      </c>
      <c r="E59" s="42" t="s">
        <v>2544</v>
      </c>
      <c r="W59">
        <v>50035</v>
      </c>
      <c r="X59" t="s">
        <v>16</v>
      </c>
      <c r="Y59">
        <v>141164.45</v>
      </c>
    </row>
    <row r="60" spans="1:25" ht="12.75">
      <c r="A60" t="s">
        <v>500</v>
      </c>
      <c r="B60" s="68" t="s">
        <v>5007</v>
      </c>
      <c r="C60" s="118">
        <v>743057.62</v>
      </c>
      <c r="D60" t="s">
        <v>4182</v>
      </c>
      <c r="E60" s="42" t="s">
        <v>2634</v>
      </c>
      <c r="W60">
        <v>50084</v>
      </c>
      <c r="X60" t="s">
        <v>25</v>
      </c>
      <c r="Y60">
        <v>205001.99</v>
      </c>
    </row>
    <row r="61" spans="1:25" ht="12.75">
      <c r="A61" t="s">
        <v>570</v>
      </c>
      <c r="B61" s="68" t="s">
        <v>5008</v>
      </c>
      <c r="C61" s="118">
        <v>530380.46</v>
      </c>
      <c r="D61" t="s">
        <v>4517</v>
      </c>
      <c r="E61" s="42" t="s">
        <v>2984</v>
      </c>
      <c r="W61">
        <v>50071</v>
      </c>
      <c r="X61" t="s">
        <v>23</v>
      </c>
      <c r="Y61">
        <v>189873.39</v>
      </c>
    </row>
    <row r="62" spans="1:25" ht="12.75">
      <c r="A62" t="s">
        <v>545</v>
      </c>
      <c r="B62" s="68" t="s">
        <v>5009</v>
      </c>
      <c r="C62" s="118">
        <v>481801.06</v>
      </c>
      <c r="D62" s="75" t="s">
        <v>3246</v>
      </c>
      <c r="E62" s="76" t="s">
        <v>1669</v>
      </c>
      <c r="W62">
        <v>50082</v>
      </c>
      <c r="X62" t="s">
        <v>4701</v>
      </c>
      <c r="Y62">
        <v>380264.59</v>
      </c>
    </row>
    <row r="63" spans="1:25" ht="12.75">
      <c r="A63" t="s">
        <v>5011</v>
      </c>
      <c r="B63" s="68" t="s">
        <v>5010</v>
      </c>
      <c r="C63" s="118">
        <v>685268.32</v>
      </c>
      <c r="D63" t="s">
        <v>3357</v>
      </c>
      <c r="E63" s="42" t="s">
        <v>1781</v>
      </c>
      <c r="W63">
        <v>50004</v>
      </c>
      <c r="X63" t="s">
        <v>4788</v>
      </c>
      <c r="Y63">
        <v>606561.08</v>
      </c>
    </row>
    <row r="64" spans="1:25" ht="12.75">
      <c r="A64" t="s">
        <v>56</v>
      </c>
      <c r="B64" s="68" t="s">
        <v>5012</v>
      </c>
      <c r="C64" s="118">
        <v>246766.5</v>
      </c>
      <c r="D64" t="s">
        <v>3358</v>
      </c>
      <c r="E64" s="42" t="s">
        <v>1782</v>
      </c>
      <c r="W64">
        <v>50037</v>
      </c>
      <c r="X64" t="s">
        <v>22</v>
      </c>
      <c r="Y64">
        <v>657206.18</v>
      </c>
    </row>
    <row r="65" spans="1:25" ht="12.75">
      <c r="A65" t="s">
        <v>63</v>
      </c>
      <c r="B65" s="68" t="s">
        <v>5013</v>
      </c>
      <c r="C65" s="118">
        <v>866175.58</v>
      </c>
      <c r="D65" t="s">
        <v>3377</v>
      </c>
      <c r="E65" s="42" t="s">
        <v>1802</v>
      </c>
      <c r="W65">
        <v>50001</v>
      </c>
      <c r="X65" t="s">
        <v>20</v>
      </c>
      <c r="Y65">
        <v>415481.74</v>
      </c>
    </row>
    <row r="66" spans="1:25" ht="12.75">
      <c r="A66" t="s">
        <v>60</v>
      </c>
      <c r="B66" s="68" t="s">
        <v>5014</v>
      </c>
      <c r="C66" s="118">
        <v>907582.95</v>
      </c>
      <c r="D66" t="s">
        <v>3391</v>
      </c>
      <c r="E66" s="42" t="s">
        <v>1816</v>
      </c>
      <c r="W66">
        <v>50020</v>
      </c>
      <c r="X66" t="s">
        <v>4963</v>
      </c>
      <c r="Y66">
        <v>548699.08</v>
      </c>
    </row>
    <row r="67" spans="1:25" ht="12.75">
      <c r="A67" t="s">
        <v>61</v>
      </c>
      <c r="B67" s="68" t="s">
        <v>5015</v>
      </c>
      <c r="C67" s="118">
        <v>906407.3</v>
      </c>
      <c r="D67" t="s">
        <v>3392</v>
      </c>
      <c r="E67" s="42" t="s">
        <v>1817</v>
      </c>
      <c r="W67">
        <v>50076</v>
      </c>
      <c r="X67" t="s">
        <v>4796</v>
      </c>
      <c r="Y67">
        <v>1163992.6</v>
      </c>
    </row>
    <row r="68" spans="1:25" ht="12.75">
      <c r="A68" t="s">
        <v>64</v>
      </c>
      <c r="B68" s="68" t="s">
        <v>5016</v>
      </c>
      <c r="C68" s="118">
        <v>1029946.02</v>
      </c>
      <c r="D68" t="s">
        <v>3440</v>
      </c>
      <c r="E68" s="42" t="s">
        <v>1869</v>
      </c>
      <c r="W68">
        <v>50003</v>
      </c>
      <c r="X68" t="s">
        <v>4798</v>
      </c>
      <c r="Y68">
        <v>577772.98</v>
      </c>
    </row>
    <row r="69" spans="1:25" ht="12.75">
      <c r="A69" t="s">
        <v>62</v>
      </c>
      <c r="B69" s="68" t="s">
        <v>5017</v>
      </c>
      <c r="C69" s="118">
        <v>966629.95</v>
      </c>
      <c r="D69" t="s">
        <v>3473</v>
      </c>
      <c r="E69" s="42" t="s">
        <v>1904</v>
      </c>
      <c r="W69">
        <v>50024</v>
      </c>
      <c r="X69" t="s">
        <v>4800</v>
      </c>
      <c r="Y69">
        <v>707856.02</v>
      </c>
    </row>
    <row r="70" spans="1:25" ht="12.75">
      <c r="A70" t="s">
        <v>66</v>
      </c>
      <c r="B70" s="68" t="s">
        <v>5018</v>
      </c>
      <c r="C70" s="118">
        <v>654692.09</v>
      </c>
      <c r="D70" t="s">
        <v>3474</v>
      </c>
      <c r="E70" s="42" t="s">
        <v>1905</v>
      </c>
      <c r="W70">
        <v>50057</v>
      </c>
      <c r="X70" t="s">
        <v>4802</v>
      </c>
      <c r="Y70">
        <v>489320.93</v>
      </c>
    </row>
    <row r="71" spans="1:25" ht="12.75">
      <c r="A71" t="s">
        <v>5045</v>
      </c>
      <c r="B71" s="68" t="s">
        <v>5044</v>
      </c>
      <c r="C71" s="118">
        <v>632268.81</v>
      </c>
      <c r="D71" t="s">
        <v>3496</v>
      </c>
      <c r="E71" s="42" t="s">
        <v>1928</v>
      </c>
      <c r="W71">
        <v>50027</v>
      </c>
      <c r="X71" t="s">
        <v>4804</v>
      </c>
      <c r="Y71">
        <v>411188.43</v>
      </c>
    </row>
    <row r="72" spans="1:25" ht="12.75">
      <c r="A72" t="s">
        <v>4835</v>
      </c>
      <c r="B72" s="68" t="s">
        <v>5019</v>
      </c>
      <c r="C72" s="118">
        <v>803853.69</v>
      </c>
      <c r="D72" t="s">
        <v>3626</v>
      </c>
      <c r="E72" s="42" t="s">
        <v>2062</v>
      </c>
      <c r="W72">
        <v>50039</v>
      </c>
      <c r="X72" t="s">
        <v>4806</v>
      </c>
      <c r="Y72">
        <v>450548.33</v>
      </c>
    </row>
    <row r="73" spans="1:25" ht="12.75">
      <c r="A73" t="s">
        <v>5021</v>
      </c>
      <c r="B73" s="68" t="s">
        <v>5020</v>
      </c>
      <c r="C73" s="118">
        <v>359611.83</v>
      </c>
      <c r="D73" t="s">
        <v>3639</v>
      </c>
      <c r="E73" s="42" t="s">
        <v>2075</v>
      </c>
      <c r="W73">
        <v>50063</v>
      </c>
      <c r="X73" t="s">
        <v>4808</v>
      </c>
      <c r="Y73">
        <v>611985.68</v>
      </c>
    </row>
    <row r="74" spans="1:25" ht="12.75">
      <c r="A74" t="s">
        <v>5047</v>
      </c>
      <c r="B74" s="68" t="s">
        <v>5046</v>
      </c>
      <c r="C74" s="118">
        <v>337406.39</v>
      </c>
      <c r="D74" t="s">
        <v>3789</v>
      </c>
      <c r="E74" s="42" t="s">
        <v>2230</v>
      </c>
      <c r="W74">
        <v>50010</v>
      </c>
      <c r="X74" t="s">
        <v>4810</v>
      </c>
      <c r="Y74">
        <v>787357.65</v>
      </c>
    </row>
    <row r="75" spans="1:25" ht="12.75">
      <c r="A75" t="s">
        <v>74</v>
      </c>
      <c r="B75" s="68" t="s">
        <v>5022</v>
      </c>
      <c r="C75" s="118">
        <v>190500.93</v>
      </c>
      <c r="D75" t="s">
        <v>3980</v>
      </c>
      <c r="E75" s="42" t="s">
        <v>2428</v>
      </c>
      <c r="W75">
        <v>50088</v>
      </c>
      <c r="X75" t="s">
        <v>4812</v>
      </c>
      <c r="Y75">
        <v>436356.01</v>
      </c>
    </row>
    <row r="76" spans="1:25" ht="12.75">
      <c r="A76" t="s">
        <v>78</v>
      </c>
      <c r="B76" s="68" t="s">
        <v>5023</v>
      </c>
      <c r="C76" s="118">
        <v>134484.13</v>
      </c>
      <c r="D76" t="s">
        <v>4001</v>
      </c>
      <c r="E76" s="42" t="s">
        <v>2449</v>
      </c>
      <c r="W76">
        <v>50054</v>
      </c>
      <c r="X76" t="s">
        <v>4814</v>
      </c>
      <c r="Y76">
        <v>592760.43</v>
      </c>
    </row>
    <row r="77" spans="1:25" ht="12.75">
      <c r="A77" t="s">
        <v>77</v>
      </c>
      <c r="B77" s="68" t="s">
        <v>5024</v>
      </c>
      <c r="C77" s="118">
        <v>269401.71</v>
      </c>
      <c r="D77" t="s">
        <v>4028</v>
      </c>
      <c r="E77" s="42" t="s">
        <v>2476</v>
      </c>
      <c r="W77">
        <v>50065</v>
      </c>
      <c r="X77" t="s">
        <v>4816</v>
      </c>
      <c r="Y77">
        <v>306615.53</v>
      </c>
    </row>
    <row r="78" spans="1:25" ht="12.75">
      <c r="A78" t="s">
        <v>75</v>
      </c>
      <c r="B78" s="68" t="s">
        <v>5025</v>
      </c>
      <c r="C78" s="118">
        <v>253007.69</v>
      </c>
      <c r="D78" t="s">
        <v>4259</v>
      </c>
      <c r="E78" s="42" t="s">
        <v>2717</v>
      </c>
      <c r="W78">
        <v>50009</v>
      </c>
      <c r="X78" t="s">
        <v>4818</v>
      </c>
      <c r="Y78">
        <v>387792.5</v>
      </c>
    </row>
    <row r="79" spans="1:25" ht="12.75">
      <c r="A79" t="s">
        <v>76</v>
      </c>
      <c r="B79" s="68" t="s">
        <v>5026</v>
      </c>
      <c r="C79" s="118">
        <v>121269.42</v>
      </c>
      <c r="D79" t="s">
        <v>4263</v>
      </c>
      <c r="E79" s="42" t="s">
        <v>2721</v>
      </c>
      <c r="W79">
        <v>50006</v>
      </c>
      <c r="X79" t="s">
        <v>37</v>
      </c>
      <c r="Y79">
        <v>1009848.57</v>
      </c>
    </row>
    <row r="80" spans="1:25" ht="12.75">
      <c r="A80" t="s">
        <v>79</v>
      </c>
      <c r="B80" s="68" t="s">
        <v>5027</v>
      </c>
      <c r="C80" s="118">
        <v>244972.39</v>
      </c>
      <c r="D80" t="s">
        <v>4284</v>
      </c>
      <c r="E80" s="42" t="s">
        <v>2742</v>
      </c>
      <c r="W80">
        <v>50002</v>
      </c>
      <c r="X80" t="s">
        <v>38</v>
      </c>
      <c r="Y80">
        <v>1010770.53</v>
      </c>
    </row>
    <row r="81" spans="1:25" ht="12.75">
      <c r="A81" t="s">
        <v>81</v>
      </c>
      <c r="B81" s="68" t="s">
        <v>5028</v>
      </c>
      <c r="C81" s="118">
        <v>318695.33</v>
      </c>
      <c r="D81" t="s">
        <v>4468</v>
      </c>
      <c r="E81" s="42" t="s">
        <v>2935</v>
      </c>
      <c r="W81">
        <v>50097</v>
      </c>
      <c r="X81" t="s">
        <v>5041</v>
      </c>
      <c r="Y81">
        <v>580131.5</v>
      </c>
    </row>
    <row r="82" spans="1:25" ht="12.75">
      <c r="A82" t="s">
        <v>82</v>
      </c>
      <c r="B82" s="68" t="s">
        <v>5029</v>
      </c>
      <c r="C82" s="118">
        <v>406798.21</v>
      </c>
      <c r="D82" t="s">
        <v>4483</v>
      </c>
      <c r="E82" s="42" t="s">
        <v>2950</v>
      </c>
      <c r="W82">
        <v>50048</v>
      </c>
      <c r="X82" t="s">
        <v>43</v>
      </c>
      <c r="Y82">
        <v>328770.55</v>
      </c>
    </row>
    <row r="83" spans="1:25" ht="12.75">
      <c r="A83" t="s">
        <v>83</v>
      </c>
      <c r="B83" s="68" t="s">
        <v>5030</v>
      </c>
      <c r="C83" s="118">
        <v>379677.37</v>
      </c>
      <c r="D83" t="s">
        <v>4501</v>
      </c>
      <c r="E83" s="42" t="s">
        <v>2968</v>
      </c>
      <c r="W83">
        <v>50038</v>
      </c>
      <c r="X83" t="s">
        <v>45</v>
      </c>
      <c r="Y83">
        <v>386955.02</v>
      </c>
    </row>
    <row r="84" spans="1:25" ht="12.75">
      <c r="A84" t="s">
        <v>84</v>
      </c>
      <c r="B84" s="68" t="s">
        <v>5031</v>
      </c>
      <c r="C84" s="118">
        <v>646128.51</v>
      </c>
      <c r="D84" t="s">
        <v>4520</v>
      </c>
      <c r="E84" s="42" t="s">
        <v>2987</v>
      </c>
      <c r="W84">
        <v>50005</v>
      </c>
      <c r="X84" t="s">
        <v>44</v>
      </c>
      <c r="Y84">
        <v>951530.47</v>
      </c>
    </row>
    <row r="85" spans="1:25" ht="12.75">
      <c r="A85" t="s">
        <v>141</v>
      </c>
      <c r="B85" s="68" t="s">
        <v>5032</v>
      </c>
      <c r="C85" s="118">
        <v>502644.66</v>
      </c>
      <c r="D85" s="75" t="s">
        <v>4533</v>
      </c>
      <c r="E85" s="76" t="s">
        <v>4863</v>
      </c>
      <c r="W85">
        <v>50053</v>
      </c>
      <c r="X85" t="s">
        <v>46</v>
      </c>
      <c r="Y85">
        <v>338838.93</v>
      </c>
    </row>
    <row r="86" spans="1:25" ht="12.75">
      <c r="A86" t="s">
        <v>85</v>
      </c>
      <c r="B86" s="68" t="s">
        <v>5033</v>
      </c>
      <c r="C86" s="118">
        <v>350802.42</v>
      </c>
      <c r="D86" t="s">
        <v>4657</v>
      </c>
      <c r="E86" s="42" t="s">
        <v>3130</v>
      </c>
      <c r="W86">
        <v>50062</v>
      </c>
      <c r="X86" t="s">
        <v>47</v>
      </c>
      <c r="Y86">
        <v>300962.16</v>
      </c>
    </row>
    <row r="87" spans="1:25" ht="12.75">
      <c r="A87" t="s">
        <v>86</v>
      </c>
      <c r="B87" s="68" t="s">
        <v>5034</v>
      </c>
      <c r="C87" s="118">
        <v>543694.56</v>
      </c>
      <c r="D87" t="s">
        <v>3215</v>
      </c>
      <c r="E87" s="42" t="s">
        <v>1639</v>
      </c>
      <c r="W87">
        <v>50008</v>
      </c>
      <c r="X87" t="s">
        <v>66</v>
      </c>
      <c r="Y87">
        <v>654692.09</v>
      </c>
    </row>
    <row r="88" spans="1:25" ht="12.75">
      <c r="A88" t="s">
        <v>87</v>
      </c>
      <c r="B88" s="68" t="s">
        <v>5035</v>
      </c>
      <c r="C88" s="118">
        <v>346628.17</v>
      </c>
      <c r="D88" t="s">
        <v>3216</v>
      </c>
      <c r="E88" s="42" t="s">
        <v>4864</v>
      </c>
      <c r="W88">
        <v>50099</v>
      </c>
      <c r="X88" t="s">
        <v>5045</v>
      </c>
      <c r="Y88">
        <v>632268.81</v>
      </c>
    </row>
    <row r="89" spans="1:25" ht="12.75">
      <c r="A89" t="s">
        <v>88</v>
      </c>
      <c r="B89" s="68" t="s">
        <v>5036</v>
      </c>
      <c r="C89" s="118">
        <v>468144.14</v>
      </c>
      <c r="D89" t="s">
        <v>3713</v>
      </c>
      <c r="E89" s="42" t="s">
        <v>2151</v>
      </c>
      <c r="W89">
        <v>50031</v>
      </c>
      <c r="X89" t="s">
        <v>4835</v>
      </c>
      <c r="Y89">
        <v>803853.69</v>
      </c>
    </row>
    <row r="90" spans="1:25" ht="12.75">
      <c r="A90" t="s">
        <v>89</v>
      </c>
      <c r="B90" s="68" t="s">
        <v>5037</v>
      </c>
      <c r="C90" s="118">
        <v>279049.83</v>
      </c>
      <c r="D90" t="s">
        <v>3800</v>
      </c>
      <c r="E90" s="42" t="s">
        <v>2241</v>
      </c>
      <c r="W90">
        <v>50064</v>
      </c>
      <c r="X90" t="s">
        <v>5021</v>
      </c>
      <c r="Y90">
        <v>359611.83</v>
      </c>
    </row>
    <row r="91" spans="1:25" ht="12.75">
      <c r="A91" t="s">
        <v>80</v>
      </c>
      <c r="B91" s="68" t="s">
        <v>5038</v>
      </c>
      <c r="C91" s="118">
        <v>673620.54</v>
      </c>
      <c r="D91" t="s">
        <v>3820</v>
      </c>
      <c r="E91" s="42" t="s">
        <v>2261</v>
      </c>
      <c r="W91">
        <v>50098</v>
      </c>
      <c r="X91" t="s">
        <v>5047</v>
      </c>
      <c r="Y91">
        <v>337406.39</v>
      </c>
    </row>
    <row r="92" spans="1:5" ht="12.75">
      <c r="A92" t="s">
        <v>1592</v>
      </c>
      <c r="B92" s="68" t="s">
        <v>5039</v>
      </c>
      <c r="C92" s="118">
        <v>518994.89</v>
      </c>
      <c r="D92" t="s">
        <v>4191</v>
      </c>
      <c r="E92" s="42" t="s">
        <v>2644</v>
      </c>
    </row>
    <row r="93" spans="4:5" ht="12.75">
      <c r="D93" s="75" t="s">
        <v>4279</v>
      </c>
      <c r="E93" s="76" t="s">
        <v>2737</v>
      </c>
    </row>
    <row r="94" spans="4:5" ht="12.75">
      <c r="D94" t="s">
        <v>4421</v>
      </c>
      <c r="E94" s="42" t="s">
        <v>2886</v>
      </c>
    </row>
    <row r="95" spans="4:5" ht="12.75">
      <c r="D95" t="s">
        <v>4514</v>
      </c>
      <c r="E95" s="42" t="s">
        <v>2981</v>
      </c>
    </row>
    <row r="96" spans="4:5" ht="12.75">
      <c r="D96" t="s">
        <v>4646</v>
      </c>
      <c r="E96" s="42" t="s">
        <v>3119</v>
      </c>
    </row>
    <row r="97" spans="4:5" ht="12.75">
      <c r="D97" t="s">
        <v>4653</v>
      </c>
      <c r="E97" s="42" t="s">
        <v>3126</v>
      </c>
    </row>
    <row r="98" spans="4:5" ht="12.75">
      <c r="D98" t="s">
        <v>4671</v>
      </c>
      <c r="E98" s="42" t="s">
        <v>3145</v>
      </c>
    </row>
    <row r="99" spans="4:5" ht="12.75">
      <c r="D99" t="s">
        <v>3253</v>
      </c>
      <c r="E99" s="42" t="s">
        <v>1676</v>
      </c>
    </row>
    <row r="100" spans="4:5" ht="12.75">
      <c r="D100" t="s">
        <v>3293</v>
      </c>
      <c r="E100" s="42" t="s">
        <v>1716</v>
      </c>
    </row>
    <row r="101" spans="4:5" ht="12.75">
      <c r="D101" t="s">
        <v>3298</v>
      </c>
      <c r="E101" s="42" t="s">
        <v>1721</v>
      </c>
    </row>
    <row r="102" spans="4:5" ht="12.75">
      <c r="D102" t="s">
        <v>3437</v>
      </c>
      <c r="E102" s="42" t="s">
        <v>1866</v>
      </c>
    </row>
    <row r="103" spans="4:5" ht="12.75">
      <c r="D103" t="s">
        <v>3645</v>
      </c>
      <c r="E103" s="42" t="s">
        <v>2082</v>
      </c>
    </row>
    <row r="104" spans="4:5" ht="12.75">
      <c r="D104" t="s">
        <v>3662</v>
      </c>
      <c r="E104" s="42" t="s">
        <v>2099</v>
      </c>
    </row>
    <row r="105" spans="4:5" ht="12.75">
      <c r="D105" t="s">
        <v>3700</v>
      </c>
      <c r="E105" s="42" t="s">
        <v>2137</v>
      </c>
    </row>
    <row r="106" spans="4:5" ht="12.75">
      <c r="D106" t="s">
        <v>3710</v>
      </c>
      <c r="E106" s="42" t="s">
        <v>2148</v>
      </c>
    </row>
    <row r="107" spans="4:5" ht="12.75">
      <c r="D107" t="s">
        <v>3781</v>
      </c>
      <c r="E107" s="42" t="s">
        <v>2221</v>
      </c>
    </row>
    <row r="108" spans="4:5" ht="12.75">
      <c r="D108" t="s">
        <v>3796</v>
      </c>
      <c r="E108" s="42" t="s">
        <v>2237</v>
      </c>
    </row>
    <row r="109" spans="4:5" ht="12.75">
      <c r="D109" t="s">
        <v>3846</v>
      </c>
      <c r="E109" s="42" t="s">
        <v>2290</v>
      </c>
    </row>
    <row r="110" spans="4:5" ht="12.75">
      <c r="D110" t="s">
        <v>3904</v>
      </c>
      <c r="E110" s="42" t="s">
        <v>2350</v>
      </c>
    </row>
    <row r="111" spans="4:5" ht="12.75">
      <c r="D111" t="s">
        <v>4015</v>
      </c>
      <c r="E111" s="42" t="s">
        <v>2463</v>
      </c>
    </row>
    <row r="112" spans="4:5" ht="12.75">
      <c r="D112" s="75" t="s">
        <v>4091</v>
      </c>
      <c r="E112" s="76" t="s">
        <v>2541</v>
      </c>
    </row>
    <row r="113" spans="4:5" ht="12.75">
      <c r="D113" t="s">
        <v>4291</v>
      </c>
      <c r="E113" s="42" t="s">
        <v>2750</v>
      </c>
    </row>
    <row r="114" spans="4:5" ht="12.75">
      <c r="D114" t="s">
        <v>4341</v>
      </c>
      <c r="E114" s="42" t="s">
        <v>2802</v>
      </c>
    </row>
    <row r="115" spans="4:5" ht="12.75">
      <c r="D115" t="s">
        <v>4539</v>
      </c>
      <c r="E115" s="42" t="s">
        <v>3006</v>
      </c>
    </row>
    <row r="116" spans="4:5" ht="12.75">
      <c r="D116" t="s">
        <v>3226</v>
      </c>
      <c r="E116" s="42" t="s">
        <v>1649</v>
      </c>
    </row>
    <row r="117" spans="4:5" ht="12.75">
      <c r="D117" t="s">
        <v>3284</v>
      </c>
      <c r="E117" s="42" t="s">
        <v>1707</v>
      </c>
    </row>
    <row r="118" spans="4:5" ht="12.75">
      <c r="D118" t="s">
        <v>3414</v>
      </c>
      <c r="E118" s="42" t="s">
        <v>1840</v>
      </c>
    </row>
    <row r="119" spans="4:5" ht="12.75">
      <c r="D119" t="s">
        <v>3585</v>
      </c>
      <c r="E119" s="42" t="s">
        <v>2021</v>
      </c>
    </row>
    <row r="120" spans="4:5" ht="12.75">
      <c r="D120" t="s">
        <v>3705</v>
      </c>
      <c r="E120" s="42" t="s">
        <v>2143</v>
      </c>
    </row>
    <row r="121" spans="4:5" ht="12.75">
      <c r="D121" s="75" t="s">
        <v>3869</v>
      </c>
      <c r="E121" s="76" t="s">
        <v>2314</v>
      </c>
    </row>
    <row r="122" spans="4:5" ht="12.75">
      <c r="D122" t="s">
        <v>4073</v>
      </c>
      <c r="E122" s="42" t="s">
        <v>2523</v>
      </c>
    </row>
    <row r="123" spans="4:5" ht="12.75">
      <c r="D123" t="s">
        <v>4199</v>
      </c>
      <c r="E123" s="42" t="s">
        <v>2652</v>
      </c>
    </row>
    <row r="124" spans="4:5" ht="12.75">
      <c r="D124" t="s">
        <v>4428</v>
      </c>
      <c r="E124" s="42" t="s">
        <v>2893</v>
      </c>
    </row>
    <row r="125" spans="4:5" ht="12.75">
      <c r="D125" t="s">
        <v>4445</v>
      </c>
      <c r="E125" s="42" t="s">
        <v>2910</v>
      </c>
    </row>
    <row r="126" spans="4:5" ht="12.75">
      <c r="D126" t="s">
        <v>4536</v>
      </c>
      <c r="E126" s="42" t="s">
        <v>3003</v>
      </c>
    </row>
    <row r="127" spans="4:5" ht="12.75">
      <c r="D127" s="75" t="s">
        <v>3257</v>
      </c>
      <c r="E127" s="76" t="s">
        <v>1680</v>
      </c>
    </row>
    <row r="128" spans="4:5" ht="12.75">
      <c r="D128" t="s">
        <v>3270</v>
      </c>
      <c r="E128" s="42" t="s">
        <v>1693</v>
      </c>
    </row>
    <row r="129" spans="4:5" ht="12.75">
      <c r="D129" t="s">
        <v>3403</v>
      </c>
      <c r="E129" s="42" t="s">
        <v>1829</v>
      </c>
    </row>
    <row r="130" spans="4:5" ht="12.75">
      <c r="D130" s="75" t="s">
        <v>3443</v>
      </c>
      <c r="E130" s="76" t="s">
        <v>1872</v>
      </c>
    </row>
    <row r="131" spans="4:5" ht="12.75">
      <c r="D131" t="s">
        <v>3459</v>
      </c>
      <c r="E131" s="42" t="s">
        <v>1890</v>
      </c>
    </row>
    <row r="132" spans="4:5" ht="12.75">
      <c r="D132" t="s">
        <v>3478</v>
      </c>
      <c r="E132" s="42" t="s">
        <v>1909</v>
      </c>
    </row>
    <row r="133" spans="4:5" ht="12.75">
      <c r="D133" t="s">
        <v>3522</v>
      </c>
      <c r="E133" s="42" t="s">
        <v>1955</v>
      </c>
    </row>
    <row r="134" spans="4:5" ht="12.75">
      <c r="D134" t="s">
        <v>3548</v>
      </c>
      <c r="E134" s="42" t="s">
        <v>1981</v>
      </c>
    </row>
    <row r="135" spans="4:5" ht="12.75">
      <c r="D135" s="75" t="s">
        <v>3780</v>
      </c>
      <c r="E135" s="76" t="s">
        <v>2220</v>
      </c>
    </row>
    <row r="136" spans="4:5" ht="12.75">
      <c r="D136" t="s">
        <v>3802</v>
      </c>
      <c r="E136" s="42" t="s">
        <v>2243</v>
      </c>
    </row>
    <row r="137" spans="4:5" ht="12.75">
      <c r="D137" t="s">
        <v>3970</v>
      </c>
      <c r="E137" s="42" t="s">
        <v>2418</v>
      </c>
    </row>
    <row r="138" spans="4:5" ht="12.75">
      <c r="D138" t="s">
        <v>4051</v>
      </c>
      <c r="E138" s="42" t="s">
        <v>2501</v>
      </c>
    </row>
    <row r="139" spans="4:5" ht="12.75">
      <c r="D139" t="s">
        <v>4102</v>
      </c>
      <c r="E139" s="42" t="s">
        <v>2552</v>
      </c>
    </row>
    <row r="140" spans="4:5" ht="12.75">
      <c r="D140" t="s">
        <v>4173</v>
      </c>
      <c r="E140" s="42" t="s">
        <v>2625</v>
      </c>
    </row>
    <row r="141" spans="4:5" ht="12.75">
      <c r="D141" t="s">
        <v>4247</v>
      </c>
      <c r="E141" s="42" t="s">
        <v>2705</v>
      </c>
    </row>
    <row r="142" spans="4:5" ht="12.75">
      <c r="D142" t="s">
        <v>4264</v>
      </c>
      <c r="E142" s="42" t="s">
        <v>2722</v>
      </c>
    </row>
    <row r="143" spans="4:5" ht="12.75">
      <c r="D143" t="s">
        <v>4491</v>
      </c>
      <c r="E143" s="42" t="s">
        <v>2958</v>
      </c>
    </row>
    <row r="144" spans="4:5" ht="12.75">
      <c r="D144" t="s">
        <v>4556</v>
      </c>
      <c r="E144" s="42" t="s">
        <v>3024</v>
      </c>
    </row>
    <row r="145" spans="4:5" ht="12.75">
      <c r="D145" t="s">
        <v>3239</v>
      </c>
      <c r="E145" s="42" t="s">
        <v>1662</v>
      </c>
    </row>
    <row r="146" spans="4:5" ht="12.75">
      <c r="D146" s="75" t="s">
        <v>3274</v>
      </c>
      <c r="E146" s="76" t="s">
        <v>1697</v>
      </c>
    </row>
    <row r="147" spans="4:5" ht="12.75">
      <c r="D147" t="s">
        <v>3348</v>
      </c>
      <c r="E147" s="42" t="s">
        <v>1773</v>
      </c>
    </row>
    <row r="148" spans="4:5" ht="12.75">
      <c r="D148" t="s">
        <v>3383</v>
      </c>
      <c r="E148" s="42" t="s">
        <v>1808</v>
      </c>
    </row>
    <row r="149" spans="4:5" ht="12.75">
      <c r="D149" t="s">
        <v>3386</v>
      </c>
      <c r="E149" s="42" t="s">
        <v>1811</v>
      </c>
    </row>
    <row r="150" spans="4:5" ht="12.75">
      <c r="D150" t="s">
        <v>3448</v>
      </c>
      <c r="E150" s="42" t="s">
        <v>1878</v>
      </c>
    </row>
    <row r="151" spans="4:5" ht="12.75">
      <c r="D151" t="s">
        <v>3489</v>
      </c>
      <c r="E151" s="42" t="s">
        <v>1921</v>
      </c>
    </row>
    <row r="152" spans="4:5" ht="12.75">
      <c r="D152" t="s">
        <v>3534</v>
      </c>
      <c r="E152" s="42" t="s">
        <v>1967</v>
      </c>
    </row>
    <row r="153" spans="4:5" ht="12.75">
      <c r="D153" t="s">
        <v>3684</v>
      </c>
      <c r="E153" s="42" t="s">
        <v>2121</v>
      </c>
    </row>
    <row r="154" spans="4:5" ht="12.75">
      <c r="D154" t="s">
        <v>3707</v>
      </c>
      <c r="E154" s="42" t="s">
        <v>2145</v>
      </c>
    </row>
    <row r="155" spans="4:5" ht="12.75">
      <c r="D155" t="s">
        <v>3738</v>
      </c>
      <c r="E155" s="42" t="s">
        <v>2176</v>
      </c>
    </row>
    <row r="156" spans="4:5" ht="12.75">
      <c r="D156" t="s">
        <v>3759</v>
      </c>
      <c r="E156" s="42" t="s">
        <v>2197</v>
      </c>
    </row>
    <row r="157" spans="4:5" ht="12.75">
      <c r="D157" t="s">
        <v>3798</v>
      </c>
      <c r="E157" s="42" t="s">
        <v>2239</v>
      </c>
    </row>
    <row r="158" spans="4:5" ht="12.75">
      <c r="D158" t="s">
        <v>3900</v>
      </c>
      <c r="E158" s="42" t="s">
        <v>2346</v>
      </c>
    </row>
    <row r="159" spans="4:5" ht="12.75">
      <c r="D159" t="s">
        <v>3926</v>
      </c>
      <c r="E159" s="42" t="s">
        <v>2373</v>
      </c>
    </row>
    <row r="160" spans="4:5" ht="12.75">
      <c r="D160" t="s">
        <v>4047</v>
      </c>
      <c r="E160" s="42" t="s">
        <v>2497</v>
      </c>
    </row>
    <row r="161" spans="4:5" ht="12.75">
      <c r="D161" t="s">
        <v>4056</v>
      </c>
      <c r="E161" s="42" t="s">
        <v>2506</v>
      </c>
    </row>
    <row r="162" spans="4:5" ht="12.75">
      <c r="D162" t="s">
        <v>4138</v>
      </c>
      <c r="E162" s="42" t="s">
        <v>2588</v>
      </c>
    </row>
    <row r="163" spans="4:5" ht="12.75">
      <c r="D163" t="s">
        <v>4139</v>
      </c>
      <c r="E163" s="42" t="s">
        <v>2589</v>
      </c>
    </row>
    <row r="164" spans="4:5" ht="12.75">
      <c r="D164" t="s">
        <v>4152</v>
      </c>
      <c r="E164" s="42" t="s">
        <v>2602</v>
      </c>
    </row>
    <row r="165" spans="4:5" ht="12.75">
      <c r="D165" t="s">
        <v>4222</v>
      </c>
      <c r="E165" s="42" t="s">
        <v>2678</v>
      </c>
    </row>
    <row r="166" spans="4:5" ht="12.75">
      <c r="D166" t="s">
        <v>4223</v>
      </c>
      <c r="E166" s="42" t="s">
        <v>2679</v>
      </c>
    </row>
    <row r="167" spans="4:5" ht="12.75">
      <c r="D167" t="s">
        <v>4224</v>
      </c>
      <c r="E167" s="42" t="s">
        <v>2680</v>
      </c>
    </row>
    <row r="168" spans="4:5" ht="12.75">
      <c r="D168" t="s">
        <v>4347</v>
      </c>
      <c r="E168" s="42" t="s">
        <v>2808</v>
      </c>
    </row>
    <row r="169" spans="4:5" ht="12.75">
      <c r="D169" t="s">
        <v>4388</v>
      </c>
      <c r="E169" s="42" t="s">
        <v>2853</v>
      </c>
    </row>
    <row r="170" spans="4:5" ht="12.75">
      <c r="D170" t="s">
        <v>4399</v>
      </c>
      <c r="E170" s="42" t="s">
        <v>2864</v>
      </c>
    </row>
    <row r="171" spans="4:5" ht="12.75">
      <c r="D171" t="s">
        <v>4408</v>
      </c>
      <c r="E171" s="42" t="s">
        <v>2873</v>
      </c>
    </row>
    <row r="172" spans="4:5" ht="12.75">
      <c r="D172" t="s">
        <v>4434</v>
      </c>
      <c r="E172" s="42" t="s">
        <v>2899</v>
      </c>
    </row>
    <row r="173" spans="4:5" ht="12.75">
      <c r="D173" t="s">
        <v>4446</v>
      </c>
      <c r="E173" s="42" t="s">
        <v>2911</v>
      </c>
    </row>
    <row r="174" spans="4:5" ht="12.75">
      <c r="D174" t="s">
        <v>4510</v>
      </c>
      <c r="E174" s="42" t="s">
        <v>2977</v>
      </c>
    </row>
    <row r="175" spans="4:5" ht="12.75">
      <c r="D175" t="s">
        <v>4574</v>
      </c>
      <c r="E175" s="42" t="s">
        <v>3042</v>
      </c>
    </row>
    <row r="176" spans="4:5" ht="12.75">
      <c r="D176" t="s">
        <v>4582</v>
      </c>
      <c r="E176" s="42" t="s">
        <v>4865</v>
      </c>
    </row>
    <row r="177" spans="4:5" ht="12.75">
      <c r="D177" s="75" t="s">
        <v>4599</v>
      </c>
      <c r="E177" s="76" t="s">
        <v>3066</v>
      </c>
    </row>
    <row r="178" spans="4:5" ht="12.75">
      <c r="D178" t="s">
        <v>4603</v>
      </c>
      <c r="E178" s="42" t="s">
        <v>3070</v>
      </c>
    </row>
    <row r="179" spans="4:5" ht="12.75">
      <c r="D179" t="s">
        <v>4605</v>
      </c>
      <c r="E179" s="42" t="s">
        <v>3073</v>
      </c>
    </row>
    <row r="180" spans="4:5" ht="12.75">
      <c r="D180" t="s">
        <v>4617</v>
      </c>
      <c r="E180" s="42" t="s">
        <v>3087</v>
      </c>
    </row>
    <row r="181" spans="4:5" ht="12.75">
      <c r="D181" t="s">
        <v>4699</v>
      </c>
      <c r="E181" s="42" t="s">
        <v>3175</v>
      </c>
    </row>
    <row r="182" spans="4:5" ht="12.75">
      <c r="D182" t="s">
        <v>3332</v>
      </c>
      <c r="E182" s="42" t="s">
        <v>1756</v>
      </c>
    </row>
    <row r="183" spans="4:5" ht="12.75">
      <c r="D183" t="s">
        <v>3339</v>
      </c>
      <c r="E183" s="42" t="s">
        <v>1763</v>
      </c>
    </row>
    <row r="184" spans="4:5" ht="12.75">
      <c r="D184" t="s">
        <v>3364</v>
      </c>
      <c r="E184" s="42" t="s">
        <v>1787</v>
      </c>
    </row>
    <row r="185" spans="4:5" ht="12.75">
      <c r="D185" t="s">
        <v>3488</v>
      </c>
      <c r="E185" s="42" t="s">
        <v>1920</v>
      </c>
    </row>
    <row r="186" spans="4:5" ht="12.75">
      <c r="D186" t="s">
        <v>3517</v>
      </c>
      <c r="E186" s="42" t="s">
        <v>1950</v>
      </c>
    </row>
    <row r="187" spans="4:5" ht="12.75">
      <c r="D187" t="s">
        <v>3595</v>
      </c>
      <c r="E187" s="42" t="s">
        <v>2031</v>
      </c>
    </row>
    <row r="188" spans="4:5" ht="12.75">
      <c r="D188" t="s">
        <v>3596</v>
      </c>
      <c r="E188" s="42" t="s">
        <v>2032</v>
      </c>
    </row>
    <row r="189" spans="4:5" ht="12.75">
      <c r="D189" t="s">
        <v>3768</v>
      </c>
      <c r="E189" s="42" t="s">
        <v>2208</v>
      </c>
    </row>
    <row r="190" spans="4:5" ht="12.75">
      <c r="D190" t="s">
        <v>3769</v>
      </c>
      <c r="E190" s="42" t="s">
        <v>2209</v>
      </c>
    </row>
    <row r="191" spans="4:5" ht="12.75">
      <c r="D191" t="s">
        <v>3830</v>
      </c>
      <c r="E191" s="42" t="s">
        <v>2271</v>
      </c>
    </row>
    <row r="192" spans="4:5" ht="12.75">
      <c r="D192" t="s">
        <v>3860</v>
      </c>
      <c r="E192" s="42" t="s">
        <v>2305</v>
      </c>
    </row>
    <row r="193" spans="4:5" ht="12.75">
      <c r="D193" t="s">
        <v>3875</v>
      </c>
      <c r="E193" s="42" t="s">
        <v>2320</v>
      </c>
    </row>
    <row r="194" spans="4:5" ht="12.75">
      <c r="D194" t="s">
        <v>3973</v>
      </c>
      <c r="E194" s="42" t="s">
        <v>2421</v>
      </c>
    </row>
    <row r="195" spans="4:5" ht="12.75">
      <c r="D195" t="s">
        <v>4059</v>
      </c>
      <c r="E195" s="42" t="s">
        <v>2509</v>
      </c>
    </row>
    <row r="196" spans="4:5" ht="12.75">
      <c r="D196" t="s">
        <v>4300</v>
      </c>
      <c r="E196" s="42" t="s">
        <v>2760</v>
      </c>
    </row>
    <row r="197" spans="4:5" ht="12.75">
      <c r="D197" t="s">
        <v>4398</v>
      </c>
      <c r="E197" s="42" t="s">
        <v>2863</v>
      </c>
    </row>
    <row r="198" spans="4:5" ht="12.75">
      <c r="D198" t="s">
        <v>4490</v>
      </c>
      <c r="E198" s="42" t="s">
        <v>2957</v>
      </c>
    </row>
    <row r="199" spans="4:5" ht="12.75">
      <c r="D199" t="s">
        <v>4553</v>
      </c>
      <c r="E199" s="42" t="s">
        <v>3021</v>
      </c>
    </row>
    <row r="200" spans="4:5" ht="12.75">
      <c r="D200" s="75" t="s">
        <v>4649</v>
      </c>
      <c r="E200" s="76" t="s">
        <v>3122</v>
      </c>
    </row>
    <row r="201" spans="4:5" ht="12.75">
      <c r="D201" t="s">
        <v>4687</v>
      </c>
      <c r="E201" s="42" t="s">
        <v>3162</v>
      </c>
    </row>
    <row r="202" spans="4:5" ht="12.75">
      <c r="D202" s="75" t="s">
        <v>3262</v>
      </c>
      <c r="E202" s="76" t="s">
        <v>1685</v>
      </c>
    </row>
    <row r="203" spans="4:5" ht="12.75">
      <c r="D203" t="s">
        <v>3281</v>
      </c>
      <c r="E203" s="42" t="s">
        <v>1704</v>
      </c>
    </row>
    <row r="204" spans="4:5" ht="12.75">
      <c r="D204" t="s">
        <v>3574</v>
      </c>
      <c r="E204" s="42" t="s">
        <v>2008</v>
      </c>
    </row>
    <row r="205" spans="4:5" ht="12.75">
      <c r="D205" t="s">
        <v>3602</v>
      </c>
      <c r="E205" s="42" t="s">
        <v>2038</v>
      </c>
    </row>
    <row r="206" spans="4:5" ht="12.75">
      <c r="D206" s="75" t="s">
        <v>3650</v>
      </c>
      <c r="E206" s="76" t="s">
        <v>2087</v>
      </c>
    </row>
    <row r="207" spans="4:5" ht="12.75">
      <c r="D207" t="s">
        <v>3656</v>
      </c>
      <c r="E207" s="42" t="s">
        <v>2093</v>
      </c>
    </row>
    <row r="208" spans="4:5" ht="12.75">
      <c r="D208" t="s">
        <v>3791</v>
      </c>
      <c r="E208" s="42" t="s">
        <v>2232</v>
      </c>
    </row>
    <row r="209" spans="4:5" ht="12.75">
      <c r="D209" t="s">
        <v>3240</v>
      </c>
      <c r="E209" s="42" t="s">
        <v>1663</v>
      </c>
    </row>
    <row r="210" spans="4:5" ht="12.75">
      <c r="D210" t="s">
        <v>3241</v>
      </c>
      <c r="E210" s="42" t="s">
        <v>1664</v>
      </c>
    </row>
    <row r="211" spans="4:5" ht="12.75">
      <c r="D211" t="s">
        <v>3242</v>
      </c>
      <c r="E211" s="42" t="s">
        <v>1665</v>
      </c>
    </row>
    <row r="212" spans="4:5" ht="12.75">
      <c r="D212" t="s">
        <v>3302</v>
      </c>
      <c r="E212" s="42" t="s">
        <v>1725</v>
      </c>
    </row>
    <row r="213" spans="4:5" ht="12.75">
      <c r="D213" t="s">
        <v>3313</v>
      </c>
      <c r="E213" s="42" t="s">
        <v>1737</v>
      </c>
    </row>
    <row r="214" spans="4:5" ht="12.75">
      <c r="D214" t="s">
        <v>3321</v>
      </c>
      <c r="E214" s="42" t="s">
        <v>1745</v>
      </c>
    </row>
    <row r="215" spans="4:5" ht="12.75">
      <c r="D215" t="s">
        <v>3411</v>
      </c>
      <c r="E215" s="42" t="s">
        <v>1837</v>
      </c>
    </row>
    <row r="216" spans="4:5" ht="12.75">
      <c r="D216" t="s">
        <v>3465</v>
      </c>
      <c r="E216" s="42" t="s">
        <v>1896</v>
      </c>
    </row>
    <row r="217" spans="4:5" ht="12.75">
      <c r="D217" t="s">
        <v>3683</v>
      </c>
      <c r="E217" s="42" t="s">
        <v>2120</v>
      </c>
    </row>
    <row r="218" spans="4:5" ht="12.75">
      <c r="D218" s="75" t="s">
        <v>3708</v>
      </c>
      <c r="E218" s="76" t="s">
        <v>2146</v>
      </c>
    </row>
    <row r="219" spans="4:5" ht="12.75">
      <c r="D219" t="s">
        <v>3805</v>
      </c>
      <c r="E219" s="42" t="s">
        <v>2246</v>
      </c>
    </row>
    <row r="220" spans="4:5" ht="12.75">
      <c r="D220" s="75" t="s">
        <v>3946</v>
      </c>
      <c r="E220" s="76" t="s">
        <v>2394</v>
      </c>
    </row>
    <row r="221" spans="4:5" ht="12.75">
      <c r="D221" t="s">
        <v>4177</v>
      </c>
      <c r="E221" s="42" t="s">
        <v>2629</v>
      </c>
    </row>
    <row r="222" spans="4:5" ht="12.75">
      <c r="D222" t="s">
        <v>4178</v>
      </c>
      <c r="E222" s="42" t="s">
        <v>2630</v>
      </c>
    </row>
    <row r="223" spans="4:5" ht="12.75">
      <c r="D223" t="s">
        <v>4349</v>
      </c>
      <c r="E223" s="42" t="s">
        <v>2810</v>
      </c>
    </row>
    <row r="224" spans="4:5" ht="12.75">
      <c r="D224" t="s">
        <v>4352</v>
      </c>
      <c r="E224" s="42" t="s">
        <v>2813</v>
      </c>
    </row>
    <row r="225" spans="4:5" ht="12.75">
      <c r="D225" t="s">
        <v>4419</v>
      </c>
      <c r="E225" s="42" t="s">
        <v>4866</v>
      </c>
    </row>
    <row r="226" spans="4:5" ht="12.75">
      <c r="D226" t="s">
        <v>4497</v>
      </c>
      <c r="E226" s="42" t="s">
        <v>2964</v>
      </c>
    </row>
    <row r="227" spans="4:5" ht="12.75">
      <c r="D227" t="s">
        <v>4587</v>
      </c>
      <c r="E227" s="42" t="s">
        <v>3054</v>
      </c>
    </row>
    <row r="228" spans="4:5" ht="12.75">
      <c r="D228" s="75" t="s">
        <v>4658</v>
      </c>
      <c r="E228" s="76" t="s">
        <v>3131</v>
      </c>
    </row>
    <row r="229" spans="4:5" ht="12.75">
      <c r="D229" t="s">
        <v>3238</v>
      </c>
      <c r="E229" s="42" t="s">
        <v>1661</v>
      </c>
    </row>
    <row r="230" spans="4:5" ht="12.75">
      <c r="D230" t="s">
        <v>3286</v>
      </c>
      <c r="E230" s="42" t="s">
        <v>1709</v>
      </c>
    </row>
    <row r="231" spans="4:5" ht="12.75">
      <c r="D231" t="s">
        <v>3308</v>
      </c>
      <c r="E231" s="42" t="s">
        <v>1731</v>
      </c>
    </row>
    <row r="232" spans="4:5" ht="12.75">
      <c r="D232" t="s">
        <v>3632</v>
      </c>
      <c r="E232" s="42" t="s">
        <v>2068</v>
      </c>
    </row>
    <row r="233" spans="4:5" ht="12.75">
      <c r="D233" t="s">
        <v>3787</v>
      </c>
      <c r="E233" s="42" t="s">
        <v>2228</v>
      </c>
    </row>
    <row r="234" spans="4:5" ht="12.75">
      <c r="D234" t="s">
        <v>3815</v>
      </c>
      <c r="E234" s="42" t="s">
        <v>2256</v>
      </c>
    </row>
    <row r="235" spans="4:5" ht="12.75">
      <c r="D235" t="s">
        <v>3845</v>
      </c>
      <c r="E235" s="42" t="s">
        <v>2289</v>
      </c>
    </row>
    <row r="236" spans="4:5" ht="12.75">
      <c r="D236" t="s">
        <v>3864</v>
      </c>
      <c r="E236" s="42" t="s">
        <v>2309</v>
      </c>
    </row>
    <row r="237" spans="4:5" ht="12.75">
      <c r="D237" t="s">
        <v>3902</v>
      </c>
      <c r="E237" s="42" t="s">
        <v>2348</v>
      </c>
    </row>
    <row r="238" spans="4:5" ht="12.75">
      <c r="D238" t="s">
        <v>3927</v>
      </c>
      <c r="E238" s="42" t="s">
        <v>2375</v>
      </c>
    </row>
    <row r="239" spans="4:5" ht="12.75">
      <c r="D239" t="s">
        <v>3998</v>
      </c>
      <c r="E239" s="42" t="s">
        <v>2446</v>
      </c>
    </row>
    <row r="240" spans="4:5" ht="12.75">
      <c r="D240" t="s">
        <v>4049</v>
      </c>
      <c r="E240" s="42" t="s">
        <v>2499</v>
      </c>
    </row>
    <row r="241" spans="4:5" ht="12.75">
      <c r="D241" t="s">
        <v>4127</v>
      </c>
      <c r="E241" s="42" t="s">
        <v>2577</v>
      </c>
    </row>
    <row r="242" spans="4:5" ht="12.75">
      <c r="D242" t="s">
        <v>4197</v>
      </c>
      <c r="E242" s="42" t="s">
        <v>2650</v>
      </c>
    </row>
    <row r="243" spans="4:5" ht="12.75">
      <c r="D243" t="s">
        <v>4261</v>
      </c>
      <c r="E243" s="42" t="s">
        <v>2719</v>
      </c>
    </row>
    <row r="244" spans="4:5" ht="12.75">
      <c r="D244" t="s">
        <v>4277</v>
      </c>
      <c r="E244" s="42" t="s">
        <v>2735</v>
      </c>
    </row>
    <row r="245" spans="4:5" ht="12.75">
      <c r="D245" t="s">
        <v>4383</v>
      </c>
      <c r="E245" s="42" t="s">
        <v>2847</v>
      </c>
    </row>
    <row r="246" spans="4:5" ht="12.75">
      <c r="D246" t="s">
        <v>4440</v>
      </c>
      <c r="E246" s="42" t="s">
        <v>2905</v>
      </c>
    </row>
    <row r="247" spans="4:5" ht="12.75">
      <c r="D247" t="s">
        <v>4635</v>
      </c>
      <c r="E247" s="42" t="s">
        <v>3107</v>
      </c>
    </row>
    <row r="248" spans="4:5" ht="12.75">
      <c r="D248" t="s">
        <v>4636</v>
      </c>
      <c r="E248" s="42" t="s">
        <v>3108</v>
      </c>
    </row>
    <row r="249" spans="4:5" ht="12.75">
      <c r="D249" t="s">
        <v>3292</v>
      </c>
      <c r="E249" s="42" t="s">
        <v>1715</v>
      </c>
    </row>
    <row r="250" spans="4:5" ht="12.75">
      <c r="D250" t="s">
        <v>3366</v>
      </c>
      <c r="E250" s="42" t="s">
        <v>1789</v>
      </c>
    </row>
    <row r="251" spans="4:5" ht="12.75">
      <c r="D251" s="75" t="s">
        <v>3385</v>
      </c>
      <c r="E251" s="76" t="s">
        <v>1810</v>
      </c>
    </row>
    <row r="252" spans="4:5" ht="12.75">
      <c r="D252" t="s">
        <v>3702</v>
      </c>
      <c r="E252" s="42" t="s">
        <v>2140</v>
      </c>
    </row>
    <row r="253" spans="4:5" ht="12.75">
      <c r="D253" t="s">
        <v>3747</v>
      </c>
      <c r="E253" s="42" t="s">
        <v>2185</v>
      </c>
    </row>
    <row r="254" spans="4:5" ht="12.75">
      <c r="D254" t="s">
        <v>3950</v>
      </c>
      <c r="E254" s="42" t="s">
        <v>2398</v>
      </c>
    </row>
    <row r="255" spans="4:5" ht="12.75">
      <c r="D255" t="s">
        <v>3957</v>
      </c>
      <c r="E255" s="42" t="s">
        <v>2405</v>
      </c>
    </row>
    <row r="256" spans="4:5" ht="12.75">
      <c r="D256" t="s">
        <v>3977</v>
      </c>
      <c r="E256" s="42" t="s">
        <v>2425</v>
      </c>
    </row>
    <row r="257" spans="4:5" ht="12.75">
      <c r="D257" t="s">
        <v>3988</v>
      </c>
      <c r="E257" s="42" t="s">
        <v>2436</v>
      </c>
    </row>
    <row r="258" spans="4:5" ht="12.75">
      <c r="D258" t="s">
        <v>4154</v>
      </c>
      <c r="E258" s="42" t="s">
        <v>2604</v>
      </c>
    </row>
    <row r="259" spans="4:5" ht="12.75">
      <c r="D259" t="s">
        <v>4155</v>
      </c>
      <c r="E259" s="42" t="s">
        <v>2605</v>
      </c>
    </row>
    <row r="260" spans="4:5" ht="12.75">
      <c r="D260" t="s">
        <v>4250</v>
      </c>
      <c r="E260" s="42" t="s">
        <v>2708</v>
      </c>
    </row>
    <row r="261" spans="4:5" ht="12.75">
      <c r="D261" t="s">
        <v>4295</v>
      </c>
      <c r="E261" s="42" t="s">
        <v>2754</v>
      </c>
    </row>
    <row r="262" spans="4:5" ht="12.75">
      <c r="D262" t="s">
        <v>4397</v>
      </c>
      <c r="E262" s="42" t="s">
        <v>2862</v>
      </c>
    </row>
    <row r="263" spans="4:5" ht="12.75">
      <c r="D263" t="s">
        <v>4664</v>
      </c>
      <c r="E263" s="42" t="s">
        <v>3138</v>
      </c>
    </row>
    <row r="264" spans="4:5" ht="12.75">
      <c r="D264" t="s">
        <v>3212</v>
      </c>
      <c r="E264" s="42" t="s">
        <v>1638</v>
      </c>
    </row>
    <row r="265" spans="4:5" ht="12.75">
      <c r="D265" t="s">
        <v>3436</v>
      </c>
      <c r="E265" s="42" t="s">
        <v>1865</v>
      </c>
    </row>
    <row r="266" spans="4:5" ht="12.75">
      <c r="D266" t="s">
        <v>3446</v>
      </c>
      <c r="E266" s="42" t="s">
        <v>1875</v>
      </c>
    </row>
    <row r="267" spans="4:5" ht="12.75">
      <c r="D267" t="s">
        <v>3492</v>
      </c>
      <c r="E267" s="42" t="s">
        <v>1924</v>
      </c>
    </row>
    <row r="268" spans="4:5" ht="12.75">
      <c r="D268" s="75" t="s">
        <v>4081</v>
      </c>
      <c r="E268" s="76" t="s">
        <v>2531</v>
      </c>
    </row>
    <row r="269" spans="4:5" ht="12.75">
      <c r="D269" t="s">
        <v>4305</v>
      </c>
      <c r="E269" s="42" t="s">
        <v>2765</v>
      </c>
    </row>
    <row r="270" spans="4:5" ht="12.75">
      <c r="D270" t="s">
        <v>4676</v>
      </c>
      <c r="E270" s="42" t="s">
        <v>3151</v>
      </c>
    </row>
    <row r="271" spans="4:5" ht="12.75">
      <c r="D271" t="s">
        <v>3398</v>
      </c>
      <c r="E271" s="42" t="s">
        <v>1824</v>
      </c>
    </row>
    <row r="272" spans="4:5" ht="12.75">
      <c r="D272" t="s">
        <v>3659</v>
      </c>
      <c r="E272" s="42" t="s">
        <v>2096</v>
      </c>
    </row>
    <row r="273" spans="4:5" ht="12.75">
      <c r="D273" t="s">
        <v>3277</v>
      </c>
      <c r="E273" s="42" t="s">
        <v>1700</v>
      </c>
    </row>
    <row r="274" spans="4:5" ht="12.75">
      <c r="D274" t="s">
        <v>3370</v>
      </c>
      <c r="E274" s="42" t="s">
        <v>1795</v>
      </c>
    </row>
    <row r="275" spans="4:5" ht="12.75">
      <c r="D275" t="s">
        <v>3378</v>
      </c>
      <c r="E275" s="42" t="s">
        <v>1803</v>
      </c>
    </row>
    <row r="276" spans="4:5" ht="12.75">
      <c r="D276" t="s">
        <v>3472</v>
      </c>
      <c r="E276" s="42" t="s">
        <v>1903</v>
      </c>
    </row>
    <row r="277" spans="4:5" ht="12.75">
      <c r="D277" s="75" t="s">
        <v>3569</v>
      </c>
      <c r="E277" s="76" t="s">
        <v>2002</v>
      </c>
    </row>
    <row r="278" spans="4:5" ht="12.75">
      <c r="D278" t="s">
        <v>3794</v>
      </c>
      <c r="E278" s="42" t="s">
        <v>2235</v>
      </c>
    </row>
    <row r="279" spans="4:5" ht="12.75">
      <c r="D279" t="s">
        <v>4023</v>
      </c>
      <c r="E279" s="42" t="s">
        <v>2471</v>
      </c>
    </row>
    <row r="280" spans="4:5" ht="12.75">
      <c r="D280" t="s">
        <v>4082</v>
      </c>
      <c r="E280" s="42" t="s">
        <v>2532</v>
      </c>
    </row>
    <row r="281" spans="4:5" ht="12.75">
      <c r="D281" t="s">
        <v>4123</v>
      </c>
      <c r="E281" s="42" t="s">
        <v>2573</v>
      </c>
    </row>
    <row r="282" spans="4:5" ht="12.75">
      <c r="D282" t="s">
        <v>4124</v>
      </c>
      <c r="E282" s="42" t="s">
        <v>2574</v>
      </c>
    </row>
    <row r="283" spans="4:5" ht="12.75">
      <c r="D283" t="s">
        <v>4252</v>
      </c>
      <c r="E283" s="42" t="s">
        <v>2710</v>
      </c>
    </row>
    <row r="284" spans="4:5" ht="12.75">
      <c r="D284" s="75" t="s">
        <v>4310</v>
      </c>
      <c r="E284" s="76" t="s">
        <v>2771</v>
      </c>
    </row>
    <row r="285" spans="4:5" ht="12.75">
      <c r="D285" t="s">
        <v>4403</v>
      </c>
      <c r="E285" s="42" t="s">
        <v>2868</v>
      </c>
    </row>
    <row r="286" spans="4:5" ht="12.75">
      <c r="D286" t="s">
        <v>3326</v>
      </c>
      <c r="E286" s="42" t="s">
        <v>1750</v>
      </c>
    </row>
    <row r="287" spans="4:5" ht="12.75">
      <c r="D287" t="s">
        <v>3543</v>
      </c>
      <c r="E287" s="42" t="s">
        <v>1976</v>
      </c>
    </row>
    <row r="288" spans="4:5" ht="12.75">
      <c r="D288" t="s">
        <v>3547</v>
      </c>
      <c r="E288" s="42" t="s">
        <v>1980</v>
      </c>
    </row>
    <row r="289" spans="4:5" ht="12.75">
      <c r="D289" s="75" t="s">
        <v>3594</v>
      </c>
      <c r="E289" s="76" t="s">
        <v>2030</v>
      </c>
    </row>
    <row r="290" spans="4:5" ht="12.75">
      <c r="D290" t="s">
        <v>3886</v>
      </c>
      <c r="E290" s="42" t="s">
        <v>2331</v>
      </c>
    </row>
    <row r="291" spans="4:5" ht="12.75">
      <c r="D291" t="s">
        <v>4142</v>
      </c>
      <c r="E291" s="42" t="s">
        <v>2592</v>
      </c>
    </row>
    <row r="292" spans="4:5" ht="12.75">
      <c r="D292" s="75" t="s">
        <v>4160</v>
      </c>
      <c r="E292" s="76" t="s">
        <v>2611</v>
      </c>
    </row>
    <row r="293" spans="4:5" ht="12.75">
      <c r="D293" t="s">
        <v>4331</v>
      </c>
      <c r="E293" s="42" t="s">
        <v>2792</v>
      </c>
    </row>
    <row r="294" spans="4:5" ht="12.75">
      <c r="D294" t="s">
        <v>4343</v>
      </c>
      <c r="E294" s="42" t="s">
        <v>2804</v>
      </c>
    </row>
    <row r="295" spans="4:5" ht="12.75">
      <c r="D295" t="s">
        <v>4525</v>
      </c>
      <c r="E295" s="42" t="s">
        <v>2992</v>
      </c>
    </row>
    <row r="296" spans="4:5" ht="12.75">
      <c r="D296" t="s">
        <v>4548</v>
      </c>
      <c r="E296" s="42" t="s">
        <v>3015</v>
      </c>
    </row>
    <row r="297" spans="4:5" ht="12.75">
      <c r="D297" t="s">
        <v>3312</v>
      </c>
      <c r="E297" s="42" t="s">
        <v>1736</v>
      </c>
    </row>
    <row r="298" spans="4:5" ht="12.75">
      <c r="D298" t="s">
        <v>3441</v>
      </c>
      <c r="E298" s="42" t="s">
        <v>1870</v>
      </c>
    </row>
    <row r="299" spans="4:5" ht="12.75">
      <c r="D299" t="s">
        <v>3750</v>
      </c>
      <c r="E299" s="42" t="s">
        <v>2188</v>
      </c>
    </row>
    <row r="300" spans="4:5" ht="12.75">
      <c r="D300" t="s">
        <v>3823</v>
      </c>
      <c r="E300" s="42" t="s">
        <v>2264</v>
      </c>
    </row>
    <row r="301" spans="4:5" ht="12.75">
      <c r="D301" t="s">
        <v>3825</v>
      </c>
      <c r="E301" s="42" t="s">
        <v>2266</v>
      </c>
    </row>
    <row r="302" spans="4:5" ht="12.75">
      <c r="D302" t="s">
        <v>3935</v>
      </c>
      <c r="E302" s="42" t="s">
        <v>2383</v>
      </c>
    </row>
    <row r="303" spans="4:5" ht="12.75">
      <c r="D303" t="s">
        <v>3956</v>
      </c>
      <c r="E303" s="42" t="s">
        <v>2404</v>
      </c>
    </row>
    <row r="304" spans="4:5" ht="12.75">
      <c r="D304" t="s">
        <v>3981</v>
      </c>
      <c r="E304" s="42" t="s">
        <v>2429</v>
      </c>
    </row>
    <row r="305" spans="4:5" ht="12.75">
      <c r="D305" t="s">
        <v>3997</v>
      </c>
      <c r="E305" s="42" t="s">
        <v>2445</v>
      </c>
    </row>
    <row r="306" spans="4:5" ht="12.75">
      <c r="D306" t="s">
        <v>4061</v>
      </c>
      <c r="E306" s="42" t="s">
        <v>2511</v>
      </c>
    </row>
    <row r="307" spans="4:5" ht="12.75">
      <c r="D307" t="s">
        <v>4168</v>
      </c>
      <c r="E307" s="42" t="s">
        <v>2620</v>
      </c>
    </row>
    <row r="308" spans="4:5" ht="12.75">
      <c r="D308" t="s">
        <v>4249</v>
      </c>
      <c r="E308" s="42" t="s">
        <v>2707</v>
      </c>
    </row>
    <row r="309" spans="4:5" ht="12.75">
      <c r="D309" t="s">
        <v>4274</v>
      </c>
      <c r="E309" s="42" t="s">
        <v>2732</v>
      </c>
    </row>
    <row r="310" spans="4:5" ht="12.75">
      <c r="D310" t="s">
        <v>4290</v>
      </c>
      <c r="E310" s="42" t="s">
        <v>2749</v>
      </c>
    </row>
    <row r="311" spans="4:5" ht="12.75">
      <c r="D311" t="s">
        <v>4366</v>
      </c>
      <c r="E311" s="42" t="s">
        <v>2829</v>
      </c>
    </row>
    <row r="312" spans="4:5" ht="12.75">
      <c r="D312" t="s">
        <v>4379</v>
      </c>
      <c r="E312" s="42" t="s">
        <v>2843</v>
      </c>
    </row>
    <row r="313" spans="4:5" ht="12.75">
      <c r="D313" t="s">
        <v>4457</v>
      </c>
      <c r="E313" s="42" t="s">
        <v>2923</v>
      </c>
    </row>
    <row r="314" spans="4:5" ht="12.75">
      <c r="D314" t="s">
        <v>4461</v>
      </c>
      <c r="E314" s="42" t="s">
        <v>2927</v>
      </c>
    </row>
    <row r="315" spans="4:5" ht="12.75">
      <c r="D315" t="s">
        <v>4523</v>
      </c>
      <c r="E315" s="42" t="s">
        <v>2990</v>
      </c>
    </row>
    <row r="316" spans="4:5" ht="12.75">
      <c r="D316" t="s">
        <v>4543</v>
      </c>
      <c r="E316" s="42" t="s">
        <v>3010</v>
      </c>
    </row>
    <row r="317" spans="4:5" ht="12.75">
      <c r="D317" t="s">
        <v>4551</v>
      </c>
      <c r="E317" s="42" t="s">
        <v>3019</v>
      </c>
    </row>
    <row r="318" spans="4:5" ht="12.75">
      <c r="D318" t="s">
        <v>4606</v>
      </c>
      <c r="E318" s="42" t="s">
        <v>3075</v>
      </c>
    </row>
    <row r="319" spans="4:5" ht="12.75">
      <c r="D319" t="s">
        <v>3217</v>
      </c>
      <c r="E319" s="42" t="s">
        <v>1640</v>
      </c>
    </row>
    <row r="320" spans="4:5" ht="12.75">
      <c r="D320" t="s">
        <v>3475</v>
      </c>
      <c r="E320" s="42" t="s">
        <v>1906</v>
      </c>
    </row>
    <row r="321" spans="4:5" ht="12.75">
      <c r="D321" s="75" t="s">
        <v>3661</v>
      </c>
      <c r="E321" s="76" t="s">
        <v>2098</v>
      </c>
    </row>
    <row r="322" spans="4:5" ht="12.75">
      <c r="D322" t="s">
        <v>3771</v>
      </c>
      <c r="E322" s="42" t="s">
        <v>2211</v>
      </c>
    </row>
    <row r="323" spans="4:5" ht="12.75">
      <c r="D323" t="s">
        <v>4180</v>
      </c>
      <c r="E323" s="42" t="s">
        <v>2632</v>
      </c>
    </row>
    <row r="324" spans="4:5" ht="12.75">
      <c r="D324" t="s">
        <v>4265</v>
      </c>
      <c r="E324" s="42" t="s">
        <v>2723</v>
      </c>
    </row>
    <row r="325" spans="4:5" ht="12.75">
      <c r="D325" t="s">
        <v>3550</v>
      </c>
      <c r="E325" s="42" t="s">
        <v>1983</v>
      </c>
    </row>
    <row r="326" spans="4:5" ht="12.75">
      <c r="D326" t="s">
        <v>3577</v>
      </c>
      <c r="E326" s="42" t="s">
        <v>2011</v>
      </c>
    </row>
    <row r="327" spans="4:5" ht="12.75">
      <c r="D327" t="s">
        <v>3588</v>
      </c>
      <c r="E327" s="42" t="s">
        <v>2024</v>
      </c>
    </row>
    <row r="328" spans="4:5" ht="12.75">
      <c r="D328" t="s">
        <v>3622</v>
      </c>
      <c r="E328" s="42" t="s">
        <v>2058</v>
      </c>
    </row>
    <row r="329" spans="4:5" ht="12.75">
      <c r="D329" t="s">
        <v>3651</v>
      </c>
      <c r="E329" s="42" t="s">
        <v>2088</v>
      </c>
    </row>
    <row r="330" spans="4:5" ht="12.75">
      <c r="D330" s="75" t="s">
        <v>3672</v>
      </c>
      <c r="E330" s="76" t="s">
        <v>2108</v>
      </c>
    </row>
    <row r="331" spans="4:5" ht="12.75">
      <c r="D331" t="s">
        <v>4329</v>
      </c>
      <c r="E331" s="42" t="s">
        <v>2790</v>
      </c>
    </row>
    <row r="332" spans="4:5" ht="12.75">
      <c r="D332" t="s">
        <v>4353</v>
      </c>
      <c r="E332" s="42" t="s">
        <v>2815</v>
      </c>
    </row>
    <row r="333" spans="4:5" ht="12.75">
      <c r="D333" t="s">
        <v>4360</v>
      </c>
      <c r="E333" s="42" t="s">
        <v>2822</v>
      </c>
    </row>
    <row r="334" spans="4:5" ht="12.75">
      <c r="D334" t="s">
        <v>4552</v>
      </c>
      <c r="E334" s="42" t="s">
        <v>3020</v>
      </c>
    </row>
    <row r="335" spans="4:5" ht="12.75">
      <c r="D335" t="s">
        <v>4577</v>
      </c>
      <c r="E335" s="42" t="s">
        <v>3045</v>
      </c>
    </row>
    <row r="336" spans="4:5" ht="12.75">
      <c r="D336" t="s">
        <v>3696</v>
      </c>
      <c r="E336" s="42" t="s">
        <v>2133</v>
      </c>
    </row>
    <row r="337" spans="4:5" ht="12.75">
      <c r="D337" t="s">
        <v>3899</v>
      </c>
      <c r="E337" s="42" t="s">
        <v>2345</v>
      </c>
    </row>
    <row r="338" spans="4:5" ht="12.75">
      <c r="D338" t="s">
        <v>4013</v>
      </c>
      <c r="E338" s="42" t="s">
        <v>2461</v>
      </c>
    </row>
    <row r="339" spans="4:5" ht="12.75">
      <c r="D339" t="s">
        <v>4068</v>
      </c>
      <c r="E339" s="42" t="s">
        <v>2518</v>
      </c>
    </row>
    <row r="340" spans="4:5" ht="12.75">
      <c r="D340" t="s">
        <v>4078</v>
      </c>
      <c r="E340" s="42" t="s">
        <v>2528</v>
      </c>
    </row>
    <row r="341" spans="4:5" ht="12.75">
      <c r="D341" t="s">
        <v>4171</v>
      </c>
      <c r="E341" s="42" t="s">
        <v>2623</v>
      </c>
    </row>
    <row r="342" spans="4:5" ht="12.75">
      <c r="D342" t="s">
        <v>4187</v>
      </c>
      <c r="E342" s="42" t="s">
        <v>2639</v>
      </c>
    </row>
    <row r="343" spans="4:5" ht="12.75">
      <c r="D343" t="s">
        <v>4193</v>
      </c>
      <c r="E343" s="42" t="s">
        <v>2646</v>
      </c>
    </row>
    <row r="344" spans="4:5" ht="12.75">
      <c r="D344" t="s">
        <v>4288</v>
      </c>
      <c r="E344" s="42" t="s">
        <v>2747</v>
      </c>
    </row>
    <row r="345" spans="4:5" ht="12.75">
      <c r="D345" t="s">
        <v>4364</v>
      </c>
      <c r="E345" s="42" t="s">
        <v>2827</v>
      </c>
    </row>
    <row r="346" spans="4:5" ht="12.75">
      <c r="D346" t="s">
        <v>4503</v>
      </c>
      <c r="E346" s="42" t="s">
        <v>2970</v>
      </c>
    </row>
    <row r="347" spans="4:5" ht="12.75">
      <c r="D347" t="s">
        <v>4700</v>
      </c>
      <c r="E347" s="42" t="s">
        <v>3176</v>
      </c>
    </row>
    <row r="348" spans="4:5" ht="12.75">
      <c r="D348" t="s">
        <v>3219</v>
      </c>
      <c r="E348" s="42" t="s">
        <v>1642</v>
      </c>
    </row>
    <row r="349" spans="4:5" ht="12.75">
      <c r="D349" t="s">
        <v>3248</v>
      </c>
      <c r="E349" s="42" t="s">
        <v>1671</v>
      </c>
    </row>
    <row r="350" spans="4:5" ht="12.75">
      <c r="D350" t="s">
        <v>3288</v>
      </c>
      <c r="E350" s="42" t="s">
        <v>1711</v>
      </c>
    </row>
    <row r="351" spans="4:5" ht="12.75">
      <c r="D351" t="s">
        <v>3297</v>
      </c>
      <c r="E351" s="42" t="s">
        <v>1720</v>
      </c>
    </row>
    <row r="352" spans="4:5" ht="12.75">
      <c r="D352" t="s">
        <v>3345</v>
      </c>
      <c r="E352" s="42" t="s">
        <v>1770</v>
      </c>
    </row>
    <row r="353" spans="4:5" ht="12.75">
      <c r="D353" t="s">
        <v>3468</v>
      </c>
      <c r="E353" s="42" t="s">
        <v>1899</v>
      </c>
    </row>
    <row r="354" spans="4:5" ht="12.75">
      <c r="D354" t="s">
        <v>3576</v>
      </c>
      <c r="E354" s="42" t="s">
        <v>2010</v>
      </c>
    </row>
    <row r="355" spans="4:5" ht="12.75">
      <c r="D355" t="s">
        <v>3829</v>
      </c>
      <c r="E355" s="42" t="s">
        <v>2270</v>
      </c>
    </row>
    <row r="356" spans="4:5" ht="12.75">
      <c r="D356" t="s">
        <v>3888</v>
      </c>
      <c r="E356" s="42" t="s">
        <v>2333</v>
      </c>
    </row>
    <row r="357" spans="4:5" ht="12.75">
      <c r="D357" t="s">
        <v>3920</v>
      </c>
      <c r="E357" s="42" t="s">
        <v>2367</v>
      </c>
    </row>
    <row r="358" spans="4:5" ht="12.75">
      <c r="D358" t="s">
        <v>4107</v>
      </c>
      <c r="E358" s="42" t="s">
        <v>2557</v>
      </c>
    </row>
    <row r="359" spans="4:5" ht="12.75">
      <c r="D359" t="s">
        <v>4108</v>
      </c>
      <c r="E359" s="42" t="s">
        <v>2558</v>
      </c>
    </row>
    <row r="360" spans="4:5" ht="12.75">
      <c r="D360" t="s">
        <v>4125</v>
      </c>
      <c r="E360" s="42" t="s">
        <v>2575</v>
      </c>
    </row>
    <row r="361" spans="4:5" ht="12.75">
      <c r="D361" t="s">
        <v>4176</v>
      </c>
      <c r="E361" s="42" t="s">
        <v>2628</v>
      </c>
    </row>
    <row r="362" spans="4:5" ht="12.75">
      <c r="D362" t="s">
        <v>4206</v>
      </c>
      <c r="E362" s="42" t="s">
        <v>2661</v>
      </c>
    </row>
    <row r="363" spans="4:5" ht="12.75">
      <c r="D363" t="s">
        <v>4207</v>
      </c>
      <c r="E363" s="42" t="s">
        <v>2662</v>
      </c>
    </row>
    <row r="364" spans="4:5" ht="12.75">
      <c r="D364" t="s">
        <v>4283</v>
      </c>
      <c r="E364" s="42" t="s">
        <v>2741</v>
      </c>
    </row>
    <row r="365" spans="4:5" ht="12.75">
      <c r="D365" t="s">
        <v>4285</v>
      </c>
      <c r="E365" s="42" t="s">
        <v>2744</v>
      </c>
    </row>
    <row r="366" spans="4:5" ht="12.75">
      <c r="D366" t="s">
        <v>4289</v>
      </c>
      <c r="E366" s="42" t="s">
        <v>2748</v>
      </c>
    </row>
    <row r="367" spans="4:5" ht="12.75">
      <c r="D367" t="s">
        <v>4334</v>
      </c>
      <c r="E367" s="42" t="s">
        <v>2795</v>
      </c>
    </row>
    <row r="368" spans="4:5" ht="12.75">
      <c r="D368" s="75" t="s">
        <v>4361</v>
      </c>
      <c r="E368" s="76" t="s">
        <v>2824</v>
      </c>
    </row>
    <row r="369" spans="4:5" ht="12.75">
      <c r="D369" t="s">
        <v>4447</v>
      </c>
      <c r="E369" s="42" t="s">
        <v>2912</v>
      </c>
    </row>
    <row r="370" spans="4:5" ht="12.75">
      <c r="D370" t="s">
        <v>4558</v>
      </c>
      <c r="E370" s="42" t="s">
        <v>3026</v>
      </c>
    </row>
    <row r="371" spans="4:5" ht="12.75">
      <c r="D371" t="s">
        <v>4600</v>
      </c>
      <c r="E371" s="42" t="s">
        <v>3067</v>
      </c>
    </row>
    <row r="372" spans="4:5" ht="12.75">
      <c r="D372" t="s">
        <v>4643</v>
      </c>
      <c r="E372" s="42" t="s">
        <v>3115</v>
      </c>
    </row>
    <row r="373" spans="4:5" ht="12.75">
      <c r="D373" t="s">
        <v>4668</v>
      </c>
      <c r="E373" s="42" t="s">
        <v>3142</v>
      </c>
    </row>
    <row r="374" spans="4:5" ht="12.75">
      <c r="D374" t="s">
        <v>4681</v>
      </c>
      <c r="E374" s="42" t="s">
        <v>3156</v>
      </c>
    </row>
    <row r="375" spans="4:5" ht="12.75">
      <c r="D375" t="s">
        <v>3379</v>
      </c>
      <c r="E375" s="42" t="s">
        <v>1804</v>
      </c>
    </row>
    <row r="376" spans="4:5" ht="12.75">
      <c r="D376" s="75" t="s">
        <v>3380</v>
      </c>
      <c r="E376" s="76" t="s">
        <v>1805</v>
      </c>
    </row>
    <row r="377" spans="4:5" ht="12.75">
      <c r="D377" t="s">
        <v>3405</v>
      </c>
      <c r="E377" s="42" t="s">
        <v>1831</v>
      </c>
    </row>
    <row r="378" spans="4:5" ht="12.75">
      <c r="D378" t="s">
        <v>3432</v>
      </c>
      <c r="E378" s="42" t="s">
        <v>1861</v>
      </c>
    </row>
    <row r="379" spans="4:5" ht="12.75">
      <c r="D379" t="s">
        <v>3660</v>
      </c>
      <c r="E379" s="42" t="s">
        <v>2097</v>
      </c>
    </row>
    <row r="380" spans="4:5" ht="12.75">
      <c r="D380" t="s">
        <v>3676</v>
      </c>
      <c r="E380" s="42" t="s">
        <v>2112</v>
      </c>
    </row>
    <row r="381" spans="4:5" ht="12.75">
      <c r="D381" t="s">
        <v>3824</v>
      </c>
      <c r="E381" s="42" t="s">
        <v>2265</v>
      </c>
    </row>
    <row r="382" spans="4:5" ht="12.75">
      <c r="D382" t="s">
        <v>3898</v>
      </c>
      <c r="E382" s="42" t="s">
        <v>2344</v>
      </c>
    </row>
    <row r="383" spans="4:5" ht="12.75">
      <c r="D383" t="s">
        <v>3949</v>
      </c>
      <c r="E383" s="42" t="s">
        <v>2397</v>
      </c>
    </row>
    <row r="384" spans="4:5" ht="12.75">
      <c r="D384" t="s">
        <v>3966</v>
      </c>
      <c r="E384" s="42" t="s">
        <v>2414</v>
      </c>
    </row>
    <row r="385" spans="4:5" ht="12.75">
      <c r="D385" t="s">
        <v>4004</v>
      </c>
      <c r="E385" s="42" t="s">
        <v>2452</v>
      </c>
    </row>
    <row r="386" spans="4:5" ht="12.75">
      <c r="D386" t="s">
        <v>4010</v>
      </c>
      <c r="E386" s="42" t="s">
        <v>2458</v>
      </c>
    </row>
    <row r="387" spans="4:5" ht="12.75">
      <c r="D387" t="s">
        <v>4110</v>
      </c>
      <c r="E387" s="42" t="s">
        <v>2560</v>
      </c>
    </row>
    <row r="388" spans="4:5" ht="12.75">
      <c r="D388" t="s">
        <v>4213</v>
      </c>
      <c r="E388" s="42" t="s">
        <v>2668</v>
      </c>
    </row>
    <row r="389" spans="4:5" ht="12.75">
      <c r="D389" t="s">
        <v>4248</v>
      </c>
      <c r="E389" s="42" t="s">
        <v>2706</v>
      </c>
    </row>
    <row r="390" spans="4:5" ht="12.75">
      <c r="D390" s="75" t="s">
        <v>4420</v>
      </c>
      <c r="E390" s="76" t="s">
        <v>2885</v>
      </c>
    </row>
    <row r="391" spans="4:5" ht="12.75">
      <c r="D391" t="s">
        <v>4515</v>
      </c>
      <c r="E391" s="42" t="s">
        <v>2982</v>
      </c>
    </row>
    <row r="392" spans="4:5" ht="12.75">
      <c r="D392" t="s">
        <v>4655</v>
      </c>
      <c r="E392" s="42" t="s">
        <v>3128</v>
      </c>
    </row>
    <row r="393" spans="4:5" ht="12.75">
      <c r="D393" s="75" t="s">
        <v>3452</v>
      </c>
      <c r="E393" s="76" t="s">
        <v>1882</v>
      </c>
    </row>
    <row r="394" spans="4:5" ht="12.75">
      <c r="D394" t="s">
        <v>3461</v>
      </c>
      <c r="E394" s="42" t="s">
        <v>1892</v>
      </c>
    </row>
    <row r="395" spans="4:5" ht="12.75">
      <c r="D395" t="s">
        <v>3464</v>
      </c>
      <c r="E395" s="42" t="s">
        <v>1895</v>
      </c>
    </row>
    <row r="396" spans="4:5" ht="12.75">
      <c r="D396" t="s">
        <v>3484</v>
      </c>
      <c r="E396" s="42" t="s">
        <v>1916</v>
      </c>
    </row>
    <row r="397" spans="4:5" ht="12.75">
      <c r="D397" t="s">
        <v>3606</v>
      </c>
      <c r="E397" s="42" t="s">
        <v>2042</v>
      </c>
    </row>
    <row r="398" spans="4:5" ht="12.75">
      <c r="D398" t="s">
        <v>3726</v>
      </c>
      <c r="E398" s="42" t="s">
        <v>2164</v>
      </c>
    </row>
    <row r="399" spans="4:5" ht="12.75">
      <c r="D399" t="s">
        <v>3788</v>
      </c>
      <c r="E399" s="42" t="s">
        <v>2229</v>
      </c>
    </row>
    <row r="400" spans="4:5" ht="12.75">
      <c r="D400" t="s">
        <v>4121</v>
      </c>
      <c r="E400" s="42" t="s">
        <v>2571</v>
      </c>
    </row>
    <row r="401" spans="4:5" ht="12.75">
      <c r="D401" t="s">
        <v>4441</v>
      </c>
      <c r="E401" s="42" t="s">
        <v>2906</v>
      </c>
    </row>
    <row r="402" spans="4:5" ht="12.75">
      <c r="D402" t="s">
        <v>3230</v>
      </c>
      <c r="E402" s="42" t="s">
        <v>1653</v>
      </c>
    </row>
    <row r="403" spans="4:5" ht="12.75">
      <c r="D403" t="s">
        <v>3315</v>
      </c>
      <c r="E403" s="42" t="s">
        <v>4867</v>
      </c>
    </row>
    <row r="404" spans="4:5" ht="12.75">
      <c r="D404" t="s">
        <v>3350</v>
      </c>
      <c r="E404" s="42" t="s">
        <v>1775</v>
      </c>
    </row>
    <row r="405" spans="4:5" ht="12.75">
      <c r="D405" t="s">
        <v>3402</v>
      </c>
      <c r="E405" s="42" t="s">
        <v>1828</v>
      </c>
    </row>
    <row r="406" spans="4:5" ht="12.75">
      <c r="D406" t="s">
        <v>3412</v>
      </c>
      <c r="E406" s="42" t="s">
        <v>1838</v>
      </c>
    </row>
    <row r="407" spans="4:5" ht="12.75">
      <c r="D407" t="s">
        <v>3477</v>
      </c>
      <c r="E407" s="42" t="s">
        <v>1908</v>
      </c>
    </row>
    <row r="408" spans="4:5" ht="12.75">
      <c r="D408" t="s">
        <v>3607</v>
      </c>
      <c r="E408" s="42" t="s">
        <v>2043</v>
      </c>
    </row>
    <row r="409" spans="4:5" ht="12.75">
      <c r="D409" t="s">
        <v>3674</v>
      </c>
      <c r="E409" s="42" t="s">
        <v>2110</v>
      </c>
    </row>
    <row r="410" spans="4:5" ht="12.75">
      <c r="D410" t="s">
        <v>3777</v>
      </c>
      <c r="E410" s="42" t="s">
        <v>2217</v>
      </c>
    </row>
    <row r="411" spans="4:5" ht="12.75">
      <c r="D411" s="75" t="s">
        <v>3908</v>
      </c>
      <c r="E411" s="76" t="s">
        <v>2354</v>
      </c>
    </row>
    <row r="412" spans="4:5" ht="12.75">
      <c r="D412" t="s">
        <v>3931</v>
      </c>
      <c r="E412" s="42" t="s">
        <v>2379</v>
      </c>
    </row>
    <row r="413" spans="4:5" ht="12.75">
      <c r="D413" t="s">
        <v>3937</v>
      </c>
      <c r="E413" s="42" t="s">
        <v>2385</v>
      </c>
    </row>
    <row r="414" spans="4:5" ht="12.75">
      <c r="D414" t="s">
        <v>4021</v>
      </c>
      <c r="E414" s="42" t="s">
        <v>2469</v>
      </c>
    </row>
    <row r="415" spans="4:5" ht="12.75">
      <c r="D415" t="s">
        <v>4058</v>
      </c>
      <c r="E415" s="42" t="s">
        <v>2508</v>
      </c>
    </row>
    <row r="416" spans="4:5" ht="12.75">
      <c r="D416" t="s">
        <v>4066</v>
      </c>
      <c r="E416" s="42" t="s">
        <v>2516</v>
      </c>
    </row>
    <row r="417" spans="4:5" ht="12.75">
      <c r="D417" t="s">
        <v>4084</v>
      </c>
      <c r="E417" s="42" t="s">
        <v>2534</v>
      </c>
    </row>
    <row r="418" spans="4:5" ht="12.75">
      <c r="D418" t="s">
        <v>4113</v>
      </c>
      <c r="E418" s="42" t="s">
        <v>2563</v>
      </c>
    </row>
    <row r="419" spans="4:5" ht="12.75">
      <c r="D419" t="s">
        <v>4246</v>
      </c>
      <c r="E419" s="42" t="s">
        <v>2704</v>
      </c>
    </row>
    <row r="420" spans="4:5" ht="12.75">
      <c r="D420" t="s">
        <v>4380</v>
      </c>
      <c r="E420" s="42" t="s">
        <v>2844</v>
      </c>
    </row>
    <row r="421" spans="4:5" ht="12.75">
      <c r="D421" t="s">
        <v>4513</v>
      </c>
      <c r="E421" s="42" t="s">
        <v>2980</v>
      </c>
    </row>
    <row r="422" spans="4:5" ht="12.75">
      <c r="D422" t="s">
        <v>4528</v>
      </c>
      <c r="E422" s="42" t="s">
        <v>2995</v>
      </c>
    </row>
    <row r="423" spans="4:5" ht="12.75">
      <c r="D423" t="s">
        <v>4619</v>
      </c>
      <c r="E423" s="42" t="s">
        <v>3089</v>
      </c>
    </row>
    <row r="424" spans="4:5" ht="12.75">
      <c r="D424" s="75" t="s">
        <v>4692</v>
      </c>
      <c r="E424" s="76" t="s">
        <v>3166</v>
      </c>
    </row>
    <row r="425" spans="4:5" ht="12.75">
      <c r="D425" t="s">
        <v>3719</v>
      </c>
      <c r="E425" s="42" t="s">
        <v>2157</v>
      </c>
    </row>
    <row r="426" spans="4:5" ht="12.75">
      <c r="D426" t="s">
        <v>3754</v>
      </c>
      <c r="E426" s="42" t="s">
        <v>2192</v>
      </c>
    </row>
    <row r="427" spans="4:5" ht="12.75">
      <c r="D427" t="s">
        <v>3755</v>
      </c>
      <c r="E427" s="42" t="s">
        <v>2193</v>
      </c>
    </row>
    <row r="428" spans="4:5" ht="12.75">
      <c r="D428" t="s">
        <v>3760</v>
      </c>
      <c r="E428" s="42" t="s">
        <v>2198</v>
      </c>
    </row>
    <row r="429" spans="4:5" ht="12.75">
      <c r="D429" t="s">
        <v>3828</v>
      </c>
      <c r="E429" s="42" t="s">
        <v>2269</v>
      </c>
    </row>
    <row r="430" spans="4:5" ht="12.75">
      <c r="D430" t="s">
        <v>3838</v>
      </c>
      <c r="E430" s="42" t="s">
        <v>2280</v>
      </c>
    </row>
    <row r="431" spans="4:5" ht="12.75">
      <c r="D431" t="s">
        <v>3870</v>
      </c>
      <c r="E431" s="42" t="s">
        <v>4868</v>
      </c>
    </row>
    <row r="432" spans="4:5" ht="12.75">
      <c r="D432" t="s">
        <v>3942</v>
      </c>
      <c r="E432" s="42" t="s">
        <v>2390</v>
      </c>
    </row>
    <row r="433" spans="4:5" ht="12.75">
      <c r="D433" t="s">
        <v>4074</v>
      </c>
      <c r="E433" s="42" t="s">
        <v>2524</v>
      </c>
    </row>
    <row r="434" spans="4:5" ht="12.75">
      <c r="D434" t="s">
        <v>4109</v>
      </c>
      <c r="E434" s="42" t="s">
        <v>2559</v>
      </c>
    </row>
    <row r="435" spans="4:5" ht="12.75">
      <c r="D435" t="s">
        <v>4200</v>
      </c>
      <c r="E435" s="42" t="s">
        <v>2653</v>
      </c>
    </row>
    <row r="436" spans="4:5" ht="12.75">
      <c r="D436" t="s">
        <v>4216</v>
      </c>
      <c r="E436" s="42" t="s">
        <v>2672</v>
      </c>
    </row>
    <row r="437" spans="4:5" ht="12.75">
      <c r="D437" t="s">
        <v>4479</v>
      </c>
      <c r="E437" s="42" t="s">
        <v>2946</v>
      </c>
    </row>
    <row r="438" spans="4:5" ht="12.75">
      <c r="D438" t="s">
        <v>4494</v>
      </c>
      <c r="E438" s="42" t="s">
        <v>2961</v>
      </c>
    </row>
    <row r="439" spans="4:5" ht="12.75">
      <c r="D439" t="s">
        <v>4562</v>
      </c>
      <c r="E439" s="42" t="s">
        <v>3030</v>
      </c>
    </row>
    <row r="440" spans="4:5" ht="12.75">
      <c r="D440" t="s">
        <v>4627</v>
      </c>
      <c r="E440" s="42" t="s">
        <v>3097</v>
      </c>
    </row>
    <row r="441" spans="4:5" ht="12.75">
      <c r="D441" t="s">
        <v>3229</v>
      </c>
      <c r="E441" s="42" t="s">
        <v>1652</v>
      </c>
    </row>
    <row r="442" spans="4:5" ht="12.75">
      <c r="D442" t="s">
        <v>3243</v>
      </c>
      <c r="E442" s="42" t="s">
        <v>1666</v>
      </c>
    </row>
    <row r="443" spans="4:5" ht="12.75">
      <c r="D443" t="s">
        <v>3245</v>
      </c>
      <c r="E443" s="42" t="s">
        <v>1668</v>
      </c>
    </row>
    <row r="444" spans="4:5" ht="12.75">
      <c r="D444" t="s">
        <v>3254</v>
      </c>
      <c r="E444" s="42" t="s">
        <v>1677</v>
      </c>
    </row>
    <row r="445" spans="4:5" ht="12.75">
      <c r="D445" t="s">
        <v>3273</v>
      </c>
      <c r="E445" s="42" t="s">
        <v>1696</v>
      </c>
    </row>
    <row r="446" spans="4:5" ht="12.75">
      <c r="D446" t="s">
        <v>3300</v>
      </c>
      <c r="E446" s="42" t="s">
        <v>1723</v>
      </c>
    </row>
    <row r="447" spans="4:5" ht="12.75">
      <c r="D447" s="75" t="s">
        <v>3395</v>
      </c>
      <c r="E447" s="76" t="s">
        <v>1821</v>
      </c>
    </row>
    <row r="448" spans="4:5" ht="12.75">
      <c r="D448" t="s">
        <v>3431</v>
      </c>
      <c r="E448" s="42" t="s">
        <v>1859</v>
      </c>
    </row>
    <row r="449" spans="4:5" ht="12.75">
      <c r="D449" t="s">
        <v>3462</v>
      </c>
      <c r="E449" s="42" t="s">
        <v>1893</v>
      </c>
    </row>
    <row r="450" spans="4:5" ht="12.75">
      <c r="D450" t="s">
        <v>3523</v>
      </c>
      <c r="E450" s="42" t="s">
        <v>1956</v>
      </c>
    </row>
    <row r="451" spans="4:5" ht="12.75">
      <c r="D451" t="s">
        <v>3561</v>
      </c>
      <c r="E451" s="42" t="s">
        <v>1994</v>
      </c>
    </row>
    <row r="452" spans="4:5" ht="12.75">
      <c r="D452" t="s">
        <v>3770</v>
      </c>
      <c r="E452" s="42" t="s">
        <v>2210</v>
      </c>
    </row>
    <row r="453" spans="4:5" ht="12.75">
      <c r="D453" t="s">
        <v>3775</v>
      </c>
      <c r="E453" s="42" t="s">
        <v>2215</v>
      </c>
    </row>
    <row r="454" spans="4:5" ht="12.75">
      <c r="D454" t="s">
        <v>3912</v>
      </c>
      <c r="E454" s="42" t="s">
        <v>2358</v>
      </c>
    </row>
    <row r="455" spans="4:5" ht="12.75">
      <c r="D455" t="s">
        <v>3917</v>
      </c>
      <c r="E455" s="42" t="s">
        <v>2364</v>
      </c>
    </row>
    <row r="456" spans="4:5" ht="12.75">
      <c r="D456" t="s">
        <v>3958</v>
      </c>
      <c r="E456" s="42" t="s">
        <v>2406</v>
      </c>
    </row>
    <row r="457" spans="4:5" ht="12.75">
      <c r="D457" t="s">
        <v>3986</v>
      </c>
      <c r="E457" s="42" t="s">
        <v>2434</v>
      </c>
    </row>
    <row r="458" spans="4:5" ht="12.75">
      <c r="D458" t="s">
        <v>4039</v>
      </c>
      <c r="E458" s="42" t="s">
        <v>2488</v>
      </c>
    </row>
    <row r="459" spans="4:5" ht="12.75">
      <c r="D459" t="s">
        <v>4060</v>
      </c>
      <c r="E459" s="42" t="s">
        <v>2510</v>
      </c>
    </row>
    <row r="460" spans="4:5" ht="12.75">
      <c r="D460" t="s">
        <v>4153</v>
      </c>
      <c r="E460" s="42" t="s">
        <v>2603</v>
      </c>
    </row>
    <row r="461" spans="4:5" ht="12.75">
      <c r="D461" s="75" t="s">
        <v>4256</v>
      </c>
      <c r="E461" s="76" t="s">
        <v>2714</v>
      </c>
    </row>
    <row r="462" spans="4:5" ht="12.75">
      <c r="D462" t="s">
        <v>4287</v>
      </c>
      <c r="E462" s="42" t="s">
        <v>2746</v>
      </c>
    </row>
    <row r="463" spans="4:5" ht="12.75">
      <c r="D463" t="s">
        <v>4292</v>
      </c>
      <c r="E463" s="42" t="s">
        <v>2751</v>
      </c>
    </row>
    <row r="464" spans="4:5" ht="12.75">
      <c r="D464" t="s">
        <v>4309</v>
      </c>
      <c r="E464" s="42" t="s">
        <v>2770</v>
      </c>
    </row>
    <row r="465" spans="4:5" ht="12.75">
      <c r="D465" t="s">
        <v>4481</v>
      </c>
      <c r="E465" s="42" t="s">
        <v>2948</v>
      </c>
    </row>
    <row r="466" spans="4:5" ht="12.75">
      <c r="D466" t="s">
        <v>4588</v>
      </c>
      <c r="E466" s="42" t="s">
        <v>3055</v>
      </c>
    </row>
    <row r="467" spans="4:5" ht="12.75">
      <c r="D467" t="s">
        <v>3390</v>
      </c>
      <c r="E467" s="42" t="s">
        <v>1815</v>
      </c>
    </row>
    <row r="468" spans="4:5" ht="12.75">
      <c r="D468" t="s">
        <v>3430</v>
      </c>
      <c r="E468" s="42" t="s">
        <v>1857</v>
      </c>
    </row>
    <row r="469" spans="4:5" ht="12.75">
      <c r="D469" t="s">
        <v>3481</v>
      </c>
      <c r="E469" s="42" t="s">
        <v>1913</v>
      </c>
    </row>
    <row r="470" spans="4:5" ht="12.75">
      <c r="D470" t="s">
        <v>3524</v>
      </c>
      <c r="E470" s="42" t="s">
        <v>1957</v>
      </c>
    </row>
    <row r="471" spans="4:5" ht="12.75">
      <c r="D471" t="s">
        <v>3536</v>
      </c>
      <c r="E471" s="42" t="s">
        <v>1969</v>
      </c>
    </row>
    <row r="472" spans="4:5" ht="12.75">
      <c r="D472" t="s">
        <v>3638</v>
      </c>
      <c r="E472" s="42" t="s">
        <v>2074</v>
      </c>
    </row>
    <row r="473" spans="4:5" ht="12.75">
      <c r="D473" t="s">
        <v>3782</v>
      </c>
      <c r="E473" s="42" t="s">
        <v>2223</v>
      </c>
    </row>
    <row r="474" spans="4:5" ht="12.75">
      <c r="D474" t="s">
        <v>3792</v>
      </c>
      <c r="E474" s="42" t="s">
        <v>2233</v>
      </c>
    </row>
    <row r="475" spans="4:5" ht="12.75">
      <c r="D475" s="75" t="s">
        <v>3866</v>
      </c>
      <c r="E475" s="76" t="s">
        <v>2311</v>
      </c>
    </row>
    <row r="476" spans="4:5" ht="12.75">
      <c r="D476" t="s">
        <v>3934</v>
      </c>
      <c r="E476" s="42" t="s">
        <v>2382</v>
      </c>
    </row>
    <row r="477" spans="4:5" ht="12.75">
      <c r="D477" s="75" t="s">
        <v>3945</v>
      </c>
      <c r="E477" s="76" t="s">
        <v>2393</v>
      </c>
    </row>
    <row r="478" spans="4:5" ht="12.75">
      <c r="D478" t="s">
        <v>3952</v>
      </c>
      <c r="E478" s="42" t="s">
        <v>2400</v>
      </c>
    </row>
    <row r="479" spans="4:5" ht="12.75">
      <c r="D479" t="s">
        <v>3965</v>
      </c>
      <c r="E479" s="42" t="s">
        <v>2413</v>
      </c>
    </row>
    <row r="480" spans="4:5" ht="12.75">
      <c r="D480" t="s">
        <v>3969</v>
      </c>
      <c r="E480" s="42" t="s">
        <v>2417</v>
      </c>
    </row>
    <row r="481" spans="4:5" ht="12.75">
      <c r="D481" t="s">
        <v>4103</v>
      </c>
      <c r="E481" s="42" t="s">
        <v>2553</v>
      </c>
    </row>
    <row r="482" spans="4:5" ht="12.75">
      <c r="D482" t="s">
        <v>4354</v>
      </c>
      <c r="E482" s="42" t="s">
        <v>2816</v>
      </c>
    </row>
    <row r="483" spans="4:5" ht="12.75">
      <c r="D483" s="75" t="s">
        <v>4355</v>
      </c>
      <c r="E483" s="76" t="s">
        <v>2817</v>
      </c>
    </row>
    <row r="484" spans="4:5" ht="12.75">
      <c r="D484" t="s">
        <v>4572</v>
      </c>
      <c r="E484" s="42" t="s">
        <v>3040</v>
      </c>
    </row>
    <row r="485" spans="4:5" ht="12.75">
      <c r="D485" t="s">
        <v>4639</v>
      </c>
      <c r="E485" s="42" t="s">
        <v>3111</v>
      </c>
    </row>
    <row r="486" spans="4:5" ht="12.75">
      <c r="D486" t="s">
        <v>3267</v>
      </c>
      <c r="E486" s="42" t="s">
        <v>1690</v>
      </c>
    </row>
    <row r="487" spans="4:5" ht="12.75">
      <c r="D487" t="s">
        <v>3428</v>
      </c>
      <c r="E487" s="42" t="s">
        <v>1855</v>
      </c>
    </row>
    <row r="488" spans="4:5" ht="12.75">
      <c r="D488" t="s">
        <v>3495</v>
      </c>
      <c r="E488" s="42" t="s">
        <v>1927</v>
      </c>
    </row>
    <row r="489" spans="4:5" ht="12.75">
      <c r="D489" t="s">
        <v>3894</v>
      </c>
      <c r="E489" s="42" t="s">
        <v>2340</v>
      </c>
    </row>
    <row r="490" spans="4:5" ht="12.75">
      <c r="D490" t="s">
        <v>3968</v>
      </c>
      <c r="E490" s="42" t="s">
        <v>2416</v>
      </c>
    </row>
    <row r="491" spans="4:5" ht="12.75">
      <c r="D491" t="s">
        <v>4009</v>
      </c>
      <c r="E491" s="42" t="s">
        <v>2457</v>
      </c>
    </row>
    <row r="492" spans="4:5" ht="12.75">
      <c r="D492" t="s">
        <v>4702</v>
      </c>
      <c r="E492" s="42" t="s">
        <v>4869</v>
      </c>
    </row>
    <row r="493" spans="4:5" ht="12.75">
      <c r="D493" s="75" t="s">
        <v>3265</v>
      </c>
      <c r="E493" s="76" t="s">
        <v>1688</v>
      </c>
    </row>
    <row r="494" spans="4:5" ht="12.75">
      <c r="D494" t="s">
        <v>3320</v>
      </c>
      <c r="E494" s="42" t="s">
        <v>1744</v>
      </c>
    </row>
    <row r="495" spans="4:5" ht="12.75">
      <c r="D495" t="s">
        <v>3349</v>
      </c>
      <c r="E495" s="42" t="s">
        <v>1774</v>
      </c>
    </row>
    <row r="496" spans="4:5" ht="12.75">
      <c r="D496" t="s">
        <v>3485</v>
      </c>
      <c r="E496" s="42" t="s">
        <v>1917</v>
      </c>
    </row>
    <row r="497" spans="4:5" ht="12.75">
      <c r="D497" s="75" t="s">
        <v>3581</v>
      </c>
      <c r="E497" s="76" t="s">
        <v>2017</v>
      </c>
    </row>
    <row r="498" spans="4:5" ht="12.75">
      <c r="D498" t="s">
        <v>4840</v>
      </c>
      <c r="E498" s="42" t="s">
        <v>4870</v>
      </c>
    </row>
    <row r="499" spans="4:5" ht="12.75">
      <c r="D499" t="s">
        <v>3598</v>
      </c>
      <c r="E499" s="42" t="s">
        <v>2034</v>
      </c>
    </row>
    <row r="500" spans="4:5" ht="12.75">
      <c r="D500" t="s">
        <v>3648</v>
      </c>
      <c r="E500" s="42" t="s">
        <v>2085</v>
      </c>
    </row>
    <row r="501" spans="4:5" ht="12.75">
      <c r="D501" t="s">
        <v>3664</v>
      </c>
      <c r="E501" s="42" t="s">
        <v>2101</v>
      </c>
    </row>
    <row r="502" spans="4:5" ht="12.75">
      <c r="D502" t="s">
        <v>3692</v>
      </c>
      <c r="E502" s="42" t="s">
        <v>2129</v>
      </c>
    </row>
    <row r="503" spans="4:5" ht="12.75">
      <c r="D503" t="s">
        <v>3737</v>
      </c>
      <c r="E503" s="42" t="s">
        <v>2175</v>
      </c>
    </row>
    <row r="504" spans="4:5" ht="12.75">
      <c r="D504" t="s">
        <v>3752</v>
      </c>
      <c r="E504" s="42" t="s">
        <v>2190</v>
      </c>
    </row>
    <row r="505" spans="4:5" ht="12.75">
      <c r="D505" t="s">
        <v>3867</v>
      </c>
      <c r="E505" s="42" t="s">
        <v>2312</v>
      </c>
    </row>
    <row r="506" spans="4:5" ht="12.75">
      <c r="D506" t="s">
        <v>3873</v>
      </c>
      <c r="E506" s="42" t="s">
        <v>2318</v>
      </c>
    </row>
    <row r="507" spans="4:5" ht="12.75">
      <c r="D507" t="s">
        <v>3910</v>
      </c>
      <c r="E507" s="42" t="s">
        <v>2356</v>
      </c>
    </row>
    <row r="508" spans="4:5" ht="12.75">
      <c r="D508" t="s">
        <v>4034</v>
      </c>
      <c r="E508" s="42" t="s">
        <v>2482</v>
      </c>
    </row>
    <row r="509" spans="4:5" ht="12.75">
      <c r="D509" t="s">
        <v>4234</v>
      </c>
      <c r="E509" s="42" t="s">
        <v>2691</v>
      </c>
    </row>
    <row r="510" spans="4:5" ht="12.75">
      <c r="D510" t="s">
        <v>4242</v>
      </c>
      <c r="E510" s="42" t="s">
        <v>2700</v>
      </c>
    </row>
    <row r="511" spans="4:5" ht="12.75">
      <c r="D511" t="s">
        <v>4253</v>
      </c>
      <c r="E511" s="42" t="s">
        <v>2711</v>
      </c>
    </row>
    <row r="512" spans="4:5" ht="12.75">
      <c r="D512" t="s">
        <v>4266</v>
      </c>
      <c r="E512" s="42" t="s">
        <v>2724</v>
      </c>
    </row>
    <row r="513" spans="4:5" ht="12.75">
      <c r="D513" t="s">
        <v>4363</v>
      </c>
      <c r="E513" s="42" t="s">
        <v>2826</v>
      </c>
    </row>
    <row r="514" spans="4:5" ht="12.75">
      <c r="D514" t="s">
        <v>4371</v>
      </c>
      <c r="E514" s="42" t="s">
        <v>2834</v>
      </c>
    </row>
    <row r="515" spans="4:5" ht="12.75">
      <c r="D515" t="s">
        <v>4396</v>
      </c>
      <c r="E515" s="42" t="s">
        <v>2861</v>
      </c>
    </row>
    <row r="516" spans="4:5" ht="12.75">
      <c r="D516" t="s">
        <v>4401</v>
      </c>
      <c r="E516" s="42" t="s">
        <v>2866</v>
      </c>
    </row>
    <row r="517" spans="4:5" ht="12.75">
      <c r="D517" t="s">
        <v>4429</v>
      </c>
      <c r="E517" s="42" t="s">
        <v>2894</v>
      </c>
    </row>
    <row r="518" spans="4:5" ht="12.75">
      <c r="D518" t="s">
        <v>4550</v>
      </c>
      <c r="E518" s="42" t="s">
        <v>4871</v>
      </c>
    </row>
    <row r="519" spans="4:5" ht="12.75">
      <c r="D519" t="s">
        <v>4585</v>
      </c>
      <c r="E519" s="42" t="s">
        <v>3052</v>
      </c>
    </row>
    <row r="520" spans="4:5" ht="12.75">
      <c r="D520" t="s">
        <v>4604</v>
      </c>
      <c r="E520" s="42" t="s">
        <v>3072</v>
      </c>
    </row>
    <row r="521" spans="4:5" ht="12.75">
      <c r="D521" t="s">
        <v>3233</v>
      </c>
      <c r="E521" s="42" t="s">
        <v>1656</v>
      </c>
    </row>
    <row r="522" spans="4:5" ht="12.75">
      <c r="D522" t="s">
        <v>3255</v>
      </c>
      <c r="E522" s="42" t="s">
        <v>1678</v>
      </c>
    </row>
    <row r="523" spans="4:5" ht="12.75">
      <c r="D523" t="s">
        <v>3323</v>
      </c>
      <c r="E523" s="42" t="s">
        <v>1747</v>
      </c>
    </row>
    <row r="524" spans="4:5" ht="12.75">
      <c r="D524" t="s">
        <v>3343</v>
      </c>
      <c r="E524" s="42" t="s">
        <v>1768</v>
      </c>
    </row>
    <row r="525" spans="4:5" ht="12.75">
      <c r="D525" t="s">
        <v>3347</v>
      </c>
      <c r="E525" s="42" t="s">
        <v>1772</v>
      </c>
    </row>
    <row r="526" spans="4:5" ht="12.75">
      <c r="D526" t="s">
        <v>3421</v>
      </c>
      <c r="E526" s="42" t="s">
        <v>1847</v>
      </c>
    </row>
    <row r="527" spans="4:5" ht="12.75">
      <c r="D527" t="s">
        <v>4841</v>
      </c>
      <c r="E527" s="42" t="s">
        <v>4872</v>
      </c>
    </row>
    <row r="528" spans="4:5" ht="12.75">
      <c r="D528" t="s">
        <v>3564</v>
      </c>
      <c r="E528" s="42" t="s">
        <v>1997</v>
      </c>
    </row>
    <row r="529" spans="4:5" ht="12.75">
      <c r="D529" t="s">
        <v>3667</v>
      </c>
      <c r="E529" s="42" t="s">
        <v>4873</v>
      </c>
    </row>
    <row r="530" spans="4:5" ht="12.75">
      <c r="D530" t="s">
        <v>3779</v>
      </c>
      <c r="E530" s="42" t="s">
        <v>2219</v>
      </c>
    </row>
    <row r="531" spans="4:5" ht="12.75">
      <c r="D531" t="s">
        <v>3882</v>
      </c>
      <c r="E531" s="42" t="s">
        <v>2327</v>
      </c>
    </row>
    <row r="532" spans="4:5" ht="12.75">
      <c r="D532" t="s">
        <v>3818</v>
      </c>
      <c r="E532" s="42" t="s">
        <v>2259</v>
      </c>
    </row>
    <row r="533" spans="4:5" ht="12.75">
      <c r="D533" t="s">
        <v>3863</v>
      </c>
      <c r="E533" s="42" t="s">
        <v>2308</v>
      </c>
    </row>
    <row r="534" spans="4:5" ht="12.75">
      <c r="D534" t="s">
        <v>3874</v>
      </c>
      <c r="E534" s="42" t="s">
        <v>2319</v>
      </c>
    </row>
    <row r="535" spans="4:5" ht="12.75">
      <c r="D535" t="s">
        <v>4140</v>
      </c>
      <c r="E535" s="42" t="s">
        <v>2590</v>
      </c>
    </row>
    <row r="536" spans="4:5" ht="12.75">
      <c r="D536" t="s">
        <v>4143</v>
      </c>
      <c r="E536" s="42" t="s">
        <v>2593</v>
      </c>
    </row>
    <row r="537" spans="4:5" ht="12.75">
      <c r="D537" t="s">
        <v>4145</v>
      </c>
      <c r="E537" s="42" t="s">
        <v>2595</v>
      </c>
    </row>
    <row r="538" spans="4:5" ht="12.75">
      <c r="D538" t="s">
        <v>4190</v>
      </c>
      <c r="E538" s="42" t="s">
        <v>2643</v>
      </c>
    </row>
    <row r="539" spans="4:5" ht="12.75">
      <c r="D539" t="s">
        <v>4220</v>
      </c>
      <c r="E539" s="42" t="s">
        <v>2676</v>
      </c>
    </row>
    <row r="540" spans="4:5" ht="12.75">
      <c r="D540" t="s">
        <v>4258</v>
      </c>
      <c r="E540" s="42" t="s">
        <v>2716</v>
      </c>
    </row>
    <row r="541" spans="4:5" ht="12.75">
      <c r="D541" t="s">
        <v>4282</v>
      </c>
      <c r="E541" s="42" t="s">
        <v>2740</v>
      </c>
    </row>
    <row r="542" spans="4:5" ht="12.75">
      <c r="D542" t="s">
        <v>4358</v>
      </c>
      <c r="E542" s="42" t="s">
        <v>2820</v>
      </c>
    </row>
    <row r="543" spans="4:5" ht="12.75">
      <c r="D543" t="s">
        <v>4430</v>
      </c>
      <c r="E543" s="42" t="s">
        <v>2895</v>
      </c>
    </row>
    <row r="544" spans="4:5" ht="12.75">
      <c r="D544" t="s">
        <v>4475</v>
      </c>
      <c r="E544" s="42" t="s">
        <v>2942</v>
      </c>
    </row>
    <row r="545" spans="4:5" ht="12.75">
      <c r="D545" t="s">
        <v>4586</v>
      </c>
      <c r="E545" s="42" t="s">
        <v>3053</v>
      </c>
    </row>
    <row r="546" spans="4:5" ht="12.75">
      <c r="D546" t="s">
        <v>4595</v>
      </c>
      <c r="E546" s="42" t="s">
        <v>3062</v>
      </c>
    </row>
    <row r="547" spans="4:5" ht="12.75">
      <c r="D547" t="s">
        <v>4662</v>
      </c>
      <c r="E547" s="42" t="s">
        <v>3135</v>
      </c>
    </row>
    <row r="548" spans="4:5" ht="12.75">
      <c r="D548" t="s">
        <v>4672</v>
      </c>
      <c r="E548" s="42" t="s">
        <v>3146</v>
      </c>
    </row>
    <row r="549" spans="4:5" ht="12.75">
      <c r="D549" t="s">
        <v>3971</v>
      </c>
      <c r="E549" s="42" t="s">
        <v>2419</v>
      </c>
    </row>
    <row r="550" spans="4:5" ht="12.75">
      <c r="D550" t="s">
        <v>4131</v>
      </c>
      <c r="E550" s="42" t="s">
        <v>2581</v>
      </c>
    </row>
    <row r="551" spans="4:5" ht="12.75">
      <c r="D551" t="s">
        <v>4141</v>
      </c>
      <c r="E551" s="42" t="s">
        <v>2591</v>
      </c>
    </row>
    <row r="552" spans="4:5" ht="12.75">
      <c r="D552" t="s">
        <v>4332</v>
      </c>
      <c r="E552" s="42" t="s">
        <v>2793</v>
      </c>
    </row>
    <row r="553" spans="4:5" ht="12.75">
      <c r="D553" t="s">
        <v>4342</v>
      </c>
      <c r="E553" s="42" t="s">
        <v>2803</v>
      </c>
    </row>
    <row r="554" spans="4:5" ht="12.75">
      <c r="D554" t="s">
        <v>4576</v>
      </c>
      <c r="E554" s="42" t="s">
        <v>3044</v>
      </c>
    </row>
    <row r="555" spans="4:5" ht="12.75">
      <c r="D555" t="s">
        <v>4602</v>
      </c>
      <c r="E555" s="42" t="s">
        <v>3069</v>
      </c>
    </row>
    <row r="556" spans="4:5" ht="12.75">
      <c r="D556" t="s">
        <v>4625</v>
      </c>
      <c r="E556" s="42" t="s">
        <v>3095</v>
      </c>
    </row>
    <row r="557" spans="4:5" ht="12.75">
      <c r="D557" t="s">
        <v>4663</v>
      </c>
      <c r="E557" s="42" t="s">
        <v>3136</v>
      </c>
    </row>
    <row r="558" spans="4:5" ht="12.75">
      <c r="D558" s="75" t="s">
        <v>3442</v>
      </c>
      <c r="E558" s="76" t="s">
        <v>1871</v>
      </c>
    </row>
    <row r="559" spans="4:5" ht="12.75">
      <c r="D559" t="s">
        <v>3504</v>
      </c>
      <c r="E559" s="42" t="s">
        <v>1936</v>
      </c>
    </row>
    <row r="560" spans="4:5" ht="12.75">
      <c r="D560" t="s">
        <v>3551</v>
      </c>
      <c r="E560" s="42" t="s">
        <v>1984</v>
      </c>
    </row>
    <row r="561" spans="4:5" ht="12.75">
      <c r="D561" t="s">
        <v>3635</v>
      </c>
      <c r="E561" s="42" t="s">
        <v>2071</v>
      </c>
    </row>
    <row r="562" spans="4:5" ht="12.75">
      <c r="D562" t="s">
        <v>4842</v>
      </c>
      <c r="E562" s="42" t="s">
        <v>4874</v>
      </c>
    </row>
    <row r="563" spans="4:5" ht="12.75">
      <c r="D563" t="s">
        <v>3887</v>
      </c>
      <c r="E563" s="42" t="s">
        <v>2332</v>
      </c>
    </row>
    <row r="564" spans="4:5" ht="12.75">
      <c r="D564" t="s">
        <v>4014</v>
      </c>
      <c r="E564" s="42" t="s">
        <v>2462</v>
      </c>
    </row>
    <row r="565" spans="4:5" ht="12.75">
      <c r="D565" t="s">
        <v>4099</v>
      </c>
      <c r="E565" s="42" t="s">
        <v>2549</v>
      </c>
    </row>
    <row r="566" spans="4:5" ht="12.75">
      <c r="D566" t="s">
        <v>4318</v>
      </c>
      <c r="E566" s="42" t="s">
        <v>2779</v>
      </c>
    </row>
    <row r="567" spans="4:5" ht="12.75">
      <c r="D567" t="s">
        <v>4390</v>
      </c>
      <c r="E567" s="42" t="s">
        <v>2855</v>
      </c>
    </row>
    <row r="568" spans="4:5" ht="12.75">
      <c r="D568" t="s">
        <v>4393</v>
      </c>
      <c r="E568" s="42" t="s">
        <v>2858</v>
      </c>
    </row>
    <row r="569" spans="4:5" ht="12.75">
      <c r="D569" t="s">
        <v>4426</v>
      </c>
      <c r="E569" s="42" t="s">
        <v>2891</v>
      </c>
    </row>
    <row r="570" spans="4:5" ht="12.75">
      <c r="D570" t="s">
        <v>4463</v>
      </c>
      <c r="E570" s="42" t="s">
        <v>2929</v>
      </c>
    </row>
    <row r="571" spans="4:5" ht="12.75">
      <c r="D571" t="s">
        <v>4488</v>
      </c>
      <c r="E571" s="42" t="s">
        <v>2955</v>
      </c>
    </row>
    <row r="572" spans="4:5" ht="12.75">
      <c r="D572" t="s">
        <v>4527</v>
      </c>
      <c r="E572" s="42" t="s">
        <v>2994</v>
      </c>
    </row>
    <row r="573" spans="4:5" ht="12.75">
      <c r="D573" t="s">
        <v>4535</v>
      </c>
      <c r="E573" s="42" t="s">
        <v>3002</v>
      </c>
    </row>
    <row r="574" spans="4:5" ht="12.75">
      <c r="D574" t="s">
        <v>4541</v>
      </c>
      <c r="E574" s="42" t="s">
        <v>3008</v>
      </c>
    </row>
    <row r="575" spans="4:5" ht="12.75">
      <c r="D575" t="s">
        <v>4686</v>
      </c>
      <c r="E575" s="42" t="s">
        <v>3161</v>
      </c>
    </row>
    <row r="576" spans="4:5" ht="12.75">
      <c r="D576" t="s">
        <v>3218</v>
      </c>
      <c r="E576" s="42" t="s">
        <v>1641</v>
      </c>
    </row>
    <row r="577" spans="4:5" ht="12.75">
      <c r="D577" t="s">
        <v>3285</v>
      </c>
      <c r="E577" s="42" t="s">
        <v>1708</v>
      </c>
    </row>
    <row r="578" spans="4:5" ht="12.75">
      <c r="D578" t="s">
        <v>3449</v>
      </c>
      <c r="E578" s="42" t="s">
        <v>1879</v>
      </c>
    </row>
    <row r="579" spans="4:5" ht="12.75">
      <c r="D579" t="s">
        <v>3450</v>
      </c>
      <c r="E579" s="42" t="s">
        <v>1880</v>
      </c>
    </row>
    <row r="580" spans="4:5" ht="12.75">
      <c r="D580" t="s">
        <v>3463</v>
      </c>
      <c r="E580" s="42" t="s">
        <v>1894</v>
      </c>
    </row>
    <row r="581" spans="4:5" ht="12.75">
      <c r="D581" t="s">
        <v>3471</v>
      </c>
      <c r="E581" s="42" t="s">
        <v>1902</v>
      </c>
    </row>
    <row r="582" spans="4:5" ht="12.75">
      <c r="D582" t="s">
        <v>3498</v>
      </c>
      <c r="E582" s="42" t="s">
        <v>1930</v>
      </c>
    </row>
    <row r="583" spans="4:5" ht="12.75">
      <c r="D583" t="s">
        <v>3500</v>
      </c>
      <c r="E583" s="42" t="s">
        <v>1932</v>
      </c>
    </row>
    <row r="584" spans="4:5" ht="12.75">
      <c r="D584" t="s">
        <v>3501</v>
      </c>
      <c r="E584" s="42" t="s">
        <v>1933</v>
      </c>
    </row>
    <row r="585" spans="4:5" ht="12.75">
      <c r="D585" t="s">
        <v>3503</v>
      </c>
      <c r="E585" s="42" t="s">
        <v>1935</v>
      </c>
    </row>
    <row r="586" spans="4:5" ht="12.75">
      <c r="D586" t="s">
        <v>3545</v>
      </c>
      <c r="E586" s="42" t="s">
        <v>1978</v>
      </c>
    </row>
    <row r="587" spans="4:5" ht="12.75">
      <c r="D587" t="s">
        <v>3553</v>
      </c>
      <c r="E587" s="42" t="s">
        <v>1986</v>
      </c>
    </row>
    <row r="588" spans="4:5" ht="12.75">
      <c r="D588" t="s">
        <v>3625</v>
      </c>
      <c r="E588" s="42" t="s">
        <v>2061</v>
      </c>
    </row>
    <row r="589" spans="4:5" ht="12.75">
      <c r="D589" t="s">
        <v>3714</v>
      </c>
      <c r="E589" s="42" t="s">
        <v>2152</v>
      </c>
    </row>
    <row r="590" spans="4:5" ht="12.75">
      <c r="D590" t="s">
        <v>3715</v>
      </c>
      <c r="E590" s="42" t="s">
        <v>2153</v>
      </c>
    </row>
    <row r="591" spans="4:5" ht="12.75">
      <c r="D591" t="s">
        <v>3721</v>
      </c>
      <c r="E591" s="42" t="s">
        <v>2159</v>
      </c>
    </row>
    <row r="592" spans="4:5" ht="12.75">
      <c r="D592" s="75" t="s">
        <v>3729</v>
      </c>
      <c r="E592" s="76" t="s">
        <v>2167</v>
      </c>
    </row>
    <row r="593" spans="4:5" ht="12.75">
      <c r="D593" s="75" t="s">
        <v>3761</v>
      </c>
      <c r="E593" s="76" t="s">
        <v>2199</v>
      </c>
    </row>
    <row r="594" spans="4:5" ht="12.75">
      <c r="D594" t="s">
        <v>3786</v>
      </c>
      <c r="E594" s="42" t="s">
        <v>2227</v>
      </c>
    </row>
    <row r="595" spans="4:5" ht="12.75">
      <c r="D595" t="s">
        <v>3837</v>
      </c>
      <c r="E595" s="42" t="s">
        <v>2278</v>
      </c>
    </row>
    <row r="596" spans="4:5" ht="12.75">
      <c r="D596" t="s">
        <v>3854</v>
      </c>
      <c r="E596" s="42" t="s">
        <v>2299</v>
      </c>
    </row>
    <row r="597" spans="4:5" ht="12.75">
      <c r="D597" t="s">
        <v>3905</v>
      </c>
      <c r="E597" s="42" t="s">
        <v>2351</v>
      </c>
    </row>
    <row r="598" spans="4:5" ht="12.75">
      <c r="D598" t="s">
        <v>3979</v>
      </c>
      <c r="E598" s="42" t="s">
        <v>2427</v>
      </c>
    </row>
    <row r="599" spans="4:5" ht="12.75">
      <c r="D599" t="s">
        <v>4067</v>
      </c>
      <c r="E599" s="42" t="s">
        <v>2517</v>
      </c>
    </row>
    <row r="600" spans="4:5" ht="12.75">
      <c r="D600" t="s">
        <v>4083</v>
      </c>
      <c r="E600" s="42" t="s">
        <v>2533</v>
      </c>
    </row>
    <row r="601" spans="4:5" ht="12.75">
      <c r="D601" t="s">
        <v>4098</v>
      </c>
      <c r="E601" s="42" t="s">
        <v>2548</v>
      </c>
    </row>
    <row r="602" spans="4:5" ht="12.75">
      <c r="D602" t="s">
        <v>4126</v>
      </c>
      <c r="E602" s="42" t="s">
        <v>2576</v>
      </c>
    </row>
    <row r="603" spans="4:5" ht="12.75">
      <c r="D603" t="s">
        <v>4179</v>
      </c>
      <c r="E603" s="42" t="s">
        <v>2631</v>
      </c>
    </row>
    <row r="604" spans="4:5" ht="12.75">
      <c r="D604" t="s">
        <v>4184</v>
      </c>
      <c r="E604" s="42" t="s">
        <v>2636</v>
      </c>
    </row>
    <row r="605" spans="4:5" ht="12.75">
      <c r="D605" t="s">
        <v>4217</v>
      </c>
      <c r="E605" s="42" t="s">
        <v>2673</v>
      </c>
    </row>
    <row r="606" spans="4:5" ht="12.75">
      <c r="D606" t="s">
        <v>4225</v>
      </c>
      <c r="E606" s="42" t="s">
        <v>2681</v>
      </c>
    </row>
    <row r="607" spans="4:5" ht="12.75">
      <c r="D607" t="s">
        <v>4294</v>
      </c>
      <c r="E607" s="42" t="s">
        <v>2753</v>
      </c>
    </row>
    <row r="608" spans="4:5" ht="12.75">
      <c r="D608" t="s">
        <v>4312</v>
      </c>
      <c r="E608" s="42" t="s">
        <v>2773</v>
      </c>
    </row>
    <row r="609" spans="4:5" ht="12.75">
      <c r="D609" t="s">
        <v>4313</v>
      </c>
      <c r="E609" s="42" t="s">
        <v>2774</v>
      </c>
    </row>
    <row r="610" spans="4:5" ht="12.75">
      <c r="D610" t="s">
        <v>4314</v>
      </c>
      <c r="E610" s="42" t="s">
        <v>2775</v>
      </c>
    </row>
    <row r="611" spans="4:5" ht="12.75">
      <c r="D611" t="s">
        <v>4315</v>
      </c>
      <c r="E611" s="42" t="s">
        <v>2776</v>
      </c>
    </row>
    <row r="612" spans="4:5" ht="12.75">
      <c r="D612" t="s">
        <v>4320</v>
      </c>
      <c r="E612" s="42" t="s">
        <v>2781</v>
      </c>
    </row>
    <row r="613" spans="4:5" ht="12.75">
      <c r="D613" t="s">
        <v>4340</v>
      </c>
      <c r="E613" s="42" t="s">
        <v>2801</v>
      </c>
    </row>
    <row r="614" spans="4:5" ht="12.75">
      <c r="D614" t="s">
        <v>4368</v>
      </c>
      <c r="E614" s="42" t="s">
        <v>2831</v>
      </c>
    </row>
    <row r="615" spans="4:5" ht="12.75">
      <c r="D615" t="s">
        <v>4444</v>
      </c>
      <c r="E615" s="42" t="s">
        <v>2909</v>
      </c>
    </row>
    <row r="616" spans="4:5" ht="12.75">
      <c r="D616" t="s">
        <v>4472</v>
      </c>
      <c r="E616" s="42" t="s">
        <v>2939</v>
      </c>
    </row>
    <row r="617" spans="4:5" ht="12.75">
      <c r="D617" t="s">
        <v>4489</v>
      </c>
      <c r="E617" s="42" t="s">
        <v>2956</v>
      </c>
    </row>
    <row r="618" spans="4:5" ht="12.75">
      <c r="D618" t="s">
        <v>4522</v>
      </c>
      <c r="E618" s="42" t="s">
        <v>2989</v>
      </c>
    </row>
    <row r="619" spans="4:5" ht="12.75">
      <c r="D619" t="s">
        <v>4526</v>
      </c>
      <c r="E619" s="42" t="s">
        <v>2993</v>
      </c>
    </row>
    <row r="620" spans="4:5" ht="12.75">
      <c r="D620" t="s">
        <v>4554</v>
      </c>
      <c r="E620" s="42" t="s">
        <v>3022</v>
      </c>
    </row>
    <row r="621" spans="4:5" ht="12.75">
      <c r="D621" t="s">
        <v>4564</v>
      </c>
      <c r="E621" s="42" t="s">
        <v>3032</v>
      </c>
    </row>
    <row r="622" spans="4:5" ht="12.75">
      <c r="D622" s="75" t="s">
        <v>4580</v>
      </c>
      <c r="E622" s="76" t="s">
        <v>3048</v>
      </c>
    </row>
    <row r="623" spans="4:5" ht="12.75">
      <c r="D623" t="s">
        <v>4581</v>
      </c>
      <c r="E623" s="42" t="s">
        <v>3049</v>
      </c>
    </row>
    <row r="624" spans="4:5" ht="12.75">
      <c r="D624" t="s">
        <v>3213</v>
      </c>
      <c r="E624" s="42" t="s">
        <v>4875</v>
      </c>
    </row>
    <row r="625" spans="4:5" ht="12.75">
      <c r="D625" t="s">
        <v>3251</v>
      </c>
      <c r="E625" s="42" t="s">
        <v>1674</v>
      </c>
    </row>
    <row r="626" spans="4:5" ht="12.75">
      <c r="D626" t="s">
        <v>3276</v>
      </c>
      <c r="E626" s="42" t="s">
        <v>1699</v>
      </c>
    </row>
    <row r="627" spans="4:5" ht="12.75">
      <c r="D627" t="s">
        <v>3359</v>
      </c>
      <c r="E627" s="42" t="s">
        <v>1783</v>
      </c>
    </row>
    <row r="628" spans="4:5" ht="12.75">
      <c r="D628" t="s">
        <v>3360</v>
      </c>
      <c r="E628" s="42" t="s">
        <v>1784</v>
      </c>
    </row>
    <row r="629" spans="4:5" ht="12.75">
      <c r="D629" t="s">
        <v>3469</v>
      </c>
      <c r="E629" s="42" t="s">
        <v>1900</v>
      </c>
    </row>
    <row r="630" spans="4:5" ht="12.75">
      <c r="D630" t="s">
        <v>3470</v>
      </c>
      <c r="E630" s="42" t="s">
        <v>1901</v>
      </c>
    </row>
    <row r="631" spans="4:5" ht="12.75">
      <c r="D631" t="s">
        <v>3497</v>
      </c>
      <c r="E631" s="42" t="s">
        <v>1929</v>
      </c>
    </row>
    <row r="632" spans="4:5" ht="12.75">
      <c r="D632" t="s">
        <v>3506</v>
      </c>
      <c r="E632" s="42" t="s">
        <v>1938</v>
      </c>
    </row>
    <row r="633" spans="4:5" ht="12.75">
      <c r="D633" t="s">
        <v>3567</v>
      </c>
      <c r="E633" s="42" t="s">
        <v>2000</v>
      </c>
    </row>
    <row r="634" spans="4:5" ht="12.75">
      <c r="D634" t="s">
        <v>3568</v>
      </c>
      <c r="E634" s="42" t="s">
        <v>2001</v>
      </c>
    </row>
    <row r="635" spans="4:5" ht="12.75">
      <c r="D635" t="s">
        <v>3593</v>
      </c>
      <c r="E635" s="42" t="s">
        <v>2029</v>
      </c>
    </row>
    <row r="636" spans="4:5" ht="12.75">
      <c r="D636" t="s">
        <v>3630</v>
      </c>
      <c r="E636" s="42" t="s">
        <v>2066</v>
      </c>
    </row>
    <row r="637" spans="4:5" ht="12.75">
      <c r="D637" t="s">
        <v>3694</v>
      </c>
      <c r="E637" s="42" t="s">
        <v>2131</v>
      </c>
    </row>
    <row r="638" spans="4:5" ht="12.75">
      <c r="D638" t="s">
        <v>3695</v>
      </c>
      <c r="E638" s="42" t="s">
        <v>2132</v>
      </c>
    </row>
    <row r="639" spans="4:5" ht="12.75">
      <c r="D639" t="s">
        <v>3720</v>
      </c>
      <c r="E639" s="42" t="s">
        <v>2158</v>
      </c>
    </row>
    <row r="640" spans="4:5" ht="12.75">
      <c r="D640" t="s">
        <v>3724</v>
      </c>
      <c r="E640" s="42" t="s">
        <v>2162</v>
      </c>
    </row>
    <row r="641" spans="4:5" ht="12.75">
      <c r="D641" t="s">
        <v>3748</v>
      </c>
      <c r="E641" s="42" t="s">
        <v>2186</v>
      </c>
    </row>
    <row r="642" spans="4:5" ht="12.75">
      <c r="D642" t="s">
        <v>3801</v>
      </c>
      <c r="E642" s="42" t="s">
        <v>2242</v>
      </c>
    </row>
    <row r="643" spans="4:5" ht="12.75">
      <c r="D643" t="s">
        <v>3807</v>
      </c>
      <c r="E643" s="42" t="s">
        <v>2248</v>
      </c>
    </row>
    <row r="644" spans="4:5" ht="12.75">
      <c r="D644" t="s">
        <v>3808</v>
      </c>
      <c r="E644" s="42" t="s">
        <v>2249</v>
      </c>
    </row>
    <row r="645" spans="4:5" ht="12.75">
      <c r="D645" t="s">
        <v>3843</v>
      </c>
      <c r="E645" s="42" t="s">
        <v>2287</v>
      </c>
    </row>
    <row r="646" spans="4:5" ht="12.75">
      <c r="D646" t="s">
        <v>3876</v>
      </c>
      <c r="E646" s="42" t="s">
        <v>2321</v>
      </c>
    </row>
    <row r="647" spans="4:5" ht="12.75">
      <c r="D647" t="s">
        <v>3880</v>
      </c>
      <c r="E647" s="42" t="s">
        <v>2325</v>
      </c>
    </row>
    <row r="648" spans="4:5" ht="12.75">
      <c r="D648" t="s">
        <v>3901</v>
      </c>
      <c r="E648" s="42" t="s">
        <v>2347</v>
      </c>
    </row>
    <row r="649" spans="4:5" ht="12.75">
      <c r="D649" t="s">
        <v>3989</v>
      </c>
      <c r="E649" s="42" t="s">
        <v>2437</v>
      </c>
    </row>
    <row r="650" spans="4:5" ht="12.75">
      <c r="D650" s="75" t="s">
        <v>4137</v>
      </c>
      <c r="E650" s="76" t="s">
        <v>2587</v>
      </c>
    </row>
    <row r="651" spans="4:5" ht="12.75">
      <c r="D651" s="75" t="s">
        <v>4164</v>
      </c>
      <c r="E651" s="76" t="s">
        <v>2616</v>
      </c>
    </row>
    <row r="652" spans="4:5" ht="12.75">
      <c r="D652" t="s">
        <v>4172</v>
      </c>
      <c r="E652" s="42" t="s">
        <v>2624</v>
      </c>
    </row>
    <row r="653" spans="4:5" ht="12.75">
      <c r="D653" t="s">
        <v>4205</v>
      </c>
      <c r="E653" s="42" t="s">
        <v>2660</v>
      </c>
    </row>
    <row r="654" spans="4:5" ht="12.75">
      <c r="D654" t="s">
        <v>4208</v>
      </c>
      <c r="E654" s="42" t="s">
        <v>2663</v>
      </c>
    </row>
    <row r="655" spans="4:5" ht="12.75">
      <c r="D655" t="s">
        <v>4212</v>
      </c>
      <c r="E655" s="42" t="s">
        <v>2667</v>
      </c>
    </row>
    <row r="656" spans="4:5" ht="12.75">
      <c r="D656" t="s">
        <v>4229</v>
      </c>
      <c r="E656" s="42" t="s">
        <v>2686</v>
      </c>
    </row>
    <row r="657" spans="4:5" ht="12.75">
      <c r="D657" t="s">
        <v>4233</v>
      </c>
      <c r="E657" s="42" t="s">
        <v>2690</v>
      </c>
    </row>
    <row r="658" spans="4:5" ht="12.75">
      <c r="D658" t="s">
        <v>4241</v>
      </c>
      <c r="E658" s="42" t="s">
        <v>2699</v>
      </c>
    </row>
    <row r="659" spans="4:5" ht="12.75">
      <c r="D659" s="75" t="s">
        <v>4272</v>
      </c>
      <c r="E659" s="76" t="s">
        <v>2730</v>
      </c>
    </row>
    <row r="660" spans="4:5" ht="12.75">
      <c r="D660" t="s">
        <v>4324</v>
      </c>
      <c r="E660" s="42" t="s">
        <v>2785</v>
      </c>
    </row>
    <row r="661" spans="4:5" ht="12.75">
      <c r="D661" t="s">
        <v>4372</v>
      </c>
      <c r="E661" s="42" t="s">
        <v>2835</v>
      </c>
    </row>
    <row r="662" spans="4:5" ht="12.75">
      <c r="D662" s="75" t="s">
        <v>4377</v>
      </c>
      <c r="E662" s="76" t="s">
        <v>2840</v>
      </c>
    </row>
    <row r="663" spans="4:5" ht="12.75">
      <c r="D663" t="s">
        <v>4427</v>
      </c>
      <c r="E663" s="42" t="s">
        <v>2892</v>
      </c>
    </row>
    <row r="664" spans="4:5" ht="12.75">
      <c r="D664" t="s">
        <v>4451</v>
      </c>
      <c r="E664" s="42" t="s">
        <v>2917</v>
      </c>
    </row>
    <row r="665" spans="4:5" ht="12.75">
      <c r="D665" t="s">
        <v>4478</v>
      </c>
      <c r="E665" s="42" t="s">
        <v>2945</v>
      </c>
    </row>
    <row r="666" spans="4:5" ht="12.75">
      <c r="D666" t="s">
        <v>4482</v>
      </c>
      <c r="E666" s="42" t="s">
        <v>2949</v>
      </c>
    </row>
    <row r="667" spans="4:5" ht="12.75">
      <c r="D667" t="s">
        <v>4487</v>
      </c>
      <c r="E667" s="42" t="s">
        <v>2954</v>
      </c>
    </row>
    <row r="668" spans="4:5" ht="12.75">
      <c r="D668" t="s">
        <v>4493</v>
      </c>
      <c r="E668" s="42" t="s">
        <v>2960</v>
      </c>
    </row>
    <row r="669" spans="4:5" ht="12.75">
      <c r="D669" t="s">
        <v>4642</v>
      </c>
      <c r="E669" s="42" t="s">
        <v>3114</v>
      </c>
    </row>
    <row r="670" spans="4:5" ht="12.75">
      <c r="D670" t="s">
        <v>4683</v>
      </c>
      <c r="E670" s="42" t="s">
        <v>3158</v>
      </c>
    </row>
    <row r="671" spans="4:5" ht="12.75">
      <c r="D671" t="s">
        <v>3210</v>
      </c>
      <c r="E671" s="42" t="s">
        <v>4876</v>
      </c>
    </row>
    <row r="672" spans="4:5" ht="12.75">
      <c r="D672" s="75" t="s">
        <v>3289</v>
      </c>
      <c r="E672" s="76" t="s">
        <v>1712</v>
      </c>
    </row>
    <row r="673" spans="4:5" ht="12.75">
      <c r="D673" t="s">
        <v>3304</v>
      </c>
      <c r="E673" s="42" t="s">
        <v>1727</v>
      </c>
    </row>
    <row r="674" spans="4:5" ht="12.75">
      <c r="D674" t="s">
        <v>3316</v>
      </c>
      <c r="E674" s="42" t="s">
        <v>1740</v>
      </c>
    </row>
    <row r="675" spans="4:5" ht="12.75">
      <c r="D675" t="s">
        <v>3513</v>
      </c>
      <c r="E675" s="42" t="s">
        <v>1945</v>
      </c>
    </row>
    <row r="676" spans="4:5" ht="12.75">
      <c r="D676" t="s">
        <v>3537</v>
      </c>
      <c r="E676" s="42" t="s">
        <v>1970</v>
      </c>
    </row>
    <row r="677" spans="4:5" ht="12.75">
      <c r="D677" t="s">
        <v>3657</v>
      </c>
      <c r="E677" s="42" t="s">
        <v>2094</v>
      </c>
    </row>
    <row r="678" spans="4:5" ht="12.75">
      <c r="D678" s="75" t="s">
        <v>3699</v>
      </c>
      <c r="E678" s="76" t="s">
        <v>2136</v>
      </c>
    </row>
    <row r="679" spans="4:5" ht="12.75">
      <c r="D679" t="s">
        <v>3712</v>
      </c>
      <c r="E679" s="42" t="s">
        <v>2150</v>
      </c>
    </row>
    <row r="680" spans="4:5" ht="12.75">
      <c r="D680" t="s">
        <v>3718</v>
      </c>
      <c r="E680" s="42" t="s">
        <v>2156</v>
      </c>
    </row>
    <row r="681" spans="4:5" ht="12.75">
      <c r="D681" t="s">
        <v>3749</v>
      </c>
      <c r="E681" s="42" t="s">
        <v>2187</v>
      </c>
    </row>
    <row r="682" spans="4:5" ht="12.75">
      <c r="D682" t="s">
        <v>3756</v>
      </c>
      <c r="E682" s="42" t="s">
        <v>2194</v>
      </c>
    </row>
    <row r="683" spans="4:5" ht="12.75">
      <c r="D683" t="s">
        <v>3774</v>
      </c>
      <c r="E683" s="42" t="s">
        <v>2214</v>
      </c>
    </row>
    <row r="684" spans="4:5" ht="12.75">
      <c r="D684" t="s">
        <v>3893</v>
      </c>
      <c r="E684" s="42" t="s">
        <v>2338</v>
      </c>
    </row>
    <row r="685" spans="4:5" ht="12.75">
      <c r="D685" t="s">
        <v>3932</v>
      </c>
      <c r="E685" s="42" t="s">
        <v>2380</v>
      </c>
    </row>
    <row r="686" spans="4:5" ht="12.75">
      <c r="D686" t="s">
        <v>3996</v>
      </c>
      <c r="E686" s="42" t="s">
        <v>2444</v>
      </c>
    </row>
    <row r="687" spans="4:5" ht="12.75">
      <c r="D687" t="s">
        <v>4007</v>
      </c>
      <c r="E687" s="42" t="s">
        <v>2455</v>
      </c>
    </row>
    <row r="688" spans="4:5" ht="12.75">
      <c r="D688" t="s">
        <v>4054</v>
      </c>
      <c r="E688" s="42" t="s">
        <v>2504</v>
      </c>
    </row>
    <row r="689" spans="4:5" ht="12.75">
      <c r="D689" t="s">
        <v>4097</v>
      </c>
      <c r="E689" s="42" t="s">
        <v>2547</v>
      </c>
    </row>
    <row r="690" spans="4:5" ht="12.75">
      <c r="D690" t="s">
        <v>4174</v>
      </c>
      <c r="E690" s="42" t="s">
        <v>2626</v>
      </c>
    </row>
    <row r="691" spans="4:5" ht="12.75">
      <c r="D691" t="s">
        <v>4188</v>
      </c>
      <c r="E691" s="42" t="s">
        <v>2641</v>
      </c>
    </row>
    <row r="692" spans="4:5" ht="12.75">
      <c r="D692" t="s">
        <v>4194</v>
      </c>
      <c r="E692" s="42" t="s">
        <v>2647</v>
      </c>
    </row>
    <row r="693" spans="4:5" ht="12.75">
      <c r="D693" t="s">
        <v>4203</v>
      </c>
      <c r="E693" s="42" t="s">
        <v>2658</v>
      </c>
    </row>
    <row r="694" spans="4:5" ht="12.75">
      <c r="D694" t="s">
        <v>4281</v>
      </c>
      <c r="E694" s="42" t="s">
        <v>2739</v>
      </c>
    </row>
    <row r="695" spans="4:5" ht="12.75">
      <c r="D695" t="s">
        <v>4286</v>
      </c>
      <c r="E695" s="42" t="s">
        <v>2745</v>
      </c>
    </row>
    <row r="696" spans="4:5" ht="12.75">
      <c r="D696" t="s">
        <v>4499</v>
      </c>
      <c r="E696" s="42" t="s">
        <v>2966</v>
      </c>
    </row>
    <row r="697" spans="4:5" ht="12.75">
      <c r="D697" t="s">
        <v>4507</v>
      </c>
      <c r="E697" s="42" t="s">
        <v>2974</v>
      </c>
    </row>
    <row r="698" spans="4:5" ht="12.75">
      <c r="D698" t="s">
        <v>4843</v>
      </c>
      <c r="E698" s="42" t="s">
        <v>4877</v>
      </c>
    </row>
    <row r="699" spans="4:5" ht="12.75">
      <c r="D699" t="s">
        <v>4612</v>
      </c>
      <c r="E699" s="42" t="s">
        <v>3081</v>
      </c>
    </row>
    <row r="700" spans="4:5" ht="12.75">
      <c r="D700" s="75" t="s">
        <v>4622</v>
      </c>
      <c r="E700" s="76" t="s">
        <v>3092</v>
      </c>
    </row>
    <row r="701" spans="4:5" ht="12.75">
      <c r="D701" t="s">
        <v>3252</v>
      </c>
      <c r="E701" s="42" t="s">
        <v>1675</v>
      </c>
    </row>
    <row r="702" spans="4:5" ht="12.75">
      <c r="D702" t="s">
        <v>3374</v>
      </c>
      <c r="E702" s="42" t="s">
        <v>1799</v>
      </c>
    </row>
    <row r="703" spans="4:5" ht="12.75">
      <c r="D703" t="s">
        <v>3420</v>
      </c>
      <c r="E703" s="42" t="s">
        <v>1846</v>
      </c>
    </row>
    <row r="704" spans="4:5" ht="12.75">
      <c r="D704" t="s">
        <v>3439</v>
      </c>
      <c r="E704" s="42" t="s">
        <v>1868</v>
      </c>
    </row>
    <row r="705" spans="4:5" ht="12.75">
      <c r="D705" t="s">
        <v>3483</v>
      </c>
      <c r="E705" s="42" t="s">
        <v>1915</v>
      </c>
    </row>
    <row r="706" spans="4:5" ht="12.75">
      <c r="D706" t="s">
        <v>3559</v>
      </c>
      <c r="E706" s="42" t="s">
        <v>1992</v>
      </c>
    </row>
    <row r="707" spans="4:5" ht="12.75">
      <c r="D707" t="s">
        <v>3616</v>
      </c>
      <c r="E707" s="42" t="s">
        <v>2052</v>
      </c>
    </row>
    <row r="708" spans="4:5" ht="12.75">
      <c r="D708" t="s">
        <v>3644</v>
      </c>
      <c r="E708" s="42" t="s">
        <v>2080</v>
      </c>
    </row>
    <row r="709" spans="4:5" ht="12.75">
      <c r="D709" t="s">
        <v>3658</v>
      </c>
      <c r="E709" s="42" t="s">
        <v>2095</v>
      </c>
    </row>
    <row r="710" spans="4:5" ht="12.75">
      <c r="D710" t="s">
        <v>3706</v>
      </c>
      <c r="E710" s="42" t="s">
        <v>2144</v>
      </c>
    </row>
    <row r="711" spans="4:5" ht="12.75">
      <c r="D711" t="s">
        <v>3753</v>
      </c>
      <c r="E711" s="42" t="s">
        <v>2191</v>
      </c>
    </row>
    <row r="712" spans="4:5" ht="12.75">
      <c r="D712" t="s">
        <v>3767</v>
      </c>
      <c r="E712" s="42" t="s">
        <v>2207</v>
      </c>
    </row>
    <row r="713" spans="4:5" ht="12.75">
      <c r="D713" t="s">
        <v>3772</v>
      </c>
      <c r="E713" s="42" t="s">
        <v>2212</v>
      </c>
    </row>
    <row r="714" spans="4:5" ht="12.75">
      <c r="D714" s="75" t="s">
        <v>3810</v>
      </c>
      <c r="E714" s="76" t="s">
        <v>2251</v>
      </c>
    </row>
    <row r="715" spans="4:5" ht="12.75">
      <c r="D715" t="s">
        <v>3822</v>
      </c>
      <c r="E715" s="42" t="s">
        <v>2263</v>
      </c>
    </row>
    <row r="716" spans="4:5" ht="12.75">
      <c r="D716" t="s">
        <v>3827</v>
      </c>
      <c r="E716" s="42" t="s">
        <v>2268</v>
      </c>
    </row>
    <row r="717" spans="4:5" ht="12.75">
      <c r="D717" t="s">
        <v>3922</v>
      </c>
      <c r="E717" s="42" t="s">
        <v>2369</v>
      </c>
    </row>
    <row r="718" spans="4:5" ht="12.75">
      <c r="D718" t="s">
        <v>3993</v>
      </c>
      <c r="E718" s="42" t="s">
        <v>2441</v>
      </c>
    </row>
    <row r="719" spans="4:5" ht="12.75">
      <c r="D719" t="s">
        <v>4057</v>
      </c>
      <c r="E719" s="42" t="s">
        <v>2507</v>
      </c>
    </row>
    <row r="720" spans="4:5" ht="12.75">
      <c r="D720" t="s">
        <v>4069</v>
      </c>
      <c r="E720" s="42" t="s">
        <v>2519</v>
      </c>
    </row>
    <row r="721" spans="4:5" ht="12.75">
      <c r="D721" t="s">
        <v>4115</v>
      </c>
      <c r="E721" s="42" t="s">
        <v>2565</v>
      </c>
    </row>
    <row r="722" spans="4:5" ht="12.75">
      <c r="D722" t="s">
        <v>4129</v>
      </c>
      <c r="E722" s="42" t="s">
        <v>2579</v>
      </c>
    </row>
    <row r="723" spans="4:5" ht="12.75">
      <c r="D723" t="s">
        <v>4134</v>
      </c>
      <c r="E723" s="42" t="s">
        <v>2584</v>
      </c>
    </row>
    <row r="724" spans="4:5" ht="12.75">
      <c r="D724" t="s">
        <v>4136</v>
      </c>
      <c r="E724" s="42" t="s">
        <v>2586</v>
      </c>
    </row>
    <row r="725" spans="4:5" ht="12.75">
      <c r="D725" t="s">
        <v>4209</v>
      </c>
      <c r="E725" s="42" t="s">
        <v>2664</v>
      </c>
    </row>
    <row r="726" spans="4:5" ht="12.75">
      <c r="D726" t="s">
        <v>4335</v>
      </c>
      <c r="E726" s="42" t="s">
        <v>2796</v>
      </c>
    </row>
    <row r="727" spans="4:5" ht="12.75">
      <c r="D727" t="s">
        <v>4458</v>
      </c>
      <c r="E727" s="42" t="s">
        <v>2924</v>
      </c>
    </row>
    <row r="728" spans="4:5" ht="12.75">
      <c r="D728" t="s">
        <v>4500</v>
      </c>
      <c r="E728" s="42" t="s">
        <v>2967</v>
      </c>
    </row>
    <row r="729" spans="4:5" ht="12.75">
      <c r="D729" t="s">
        <v>4596</v>
      </c>
      <c r="E729" s="42" t="s">
        <v>3063</v>
      </c>
    </row>
    <row r="730" spans="4:5" ht="12.75">
      <c r="D730" s="75" t="s">
        <v>4601</v>
      </c>
      <c r="E730" s="76" t="s">
        <v>3068</v>
      </c>
    </row>
    <row r="731" spans="4:5" ht="12.75">
      <c r="D731" t="s">
        <v>4629</v>
      </c>
      <c r="E731" s="42" t="s">
        <v>3099</v>
      </c>
    </row>
    <row r="732" spans="4:5" ht="12.75">
      <c r="D732" t="s">
        <v>3223</v>
      </c>
      <c r="E732" s="42" t="s">
        <v>1646</v>
      </c>
    </row>
    <row r="733" spans="4:5" ht="12.75">
      <c r="D733" s="75" t="s">
        <v>3301</v>
      </c>
      <c r="E733" s="76" t="s">
        <v>1724</v>
      </c>
    </row>
    <row r="734" spans="4:5" ht="12.75">
      <c r="D734" t="s">
        <v>3303</v>
      </c>
      <c r="E734" s="42" t="s">
        <v>1726</v>
      </c>
    </row>
    <row r="735" spans="4:5" ht="12.75">
      <c r="D735" t="s">
        <v>3408</v>
      </c>
      <c r="E735" s="42" t="s">
        <v>1834</v>
      </c>
    </row>
    <row r="736" spans="4:5" ht="12.75">
      <c r="D736" t="s">
        <v>3438</v>
      </c>
      <c r="E736" s="42" t="s">
        <v>1867</v>
      </c>
    </row>
    <row r="737" spans="4:5" ht="12.75">
      <c r="D737" t="s">
        <v>3515</v>
      </c>
      <c r="E737" s="42" t="s">
        <v>1948</v>
      </c>
    </row>
    <row r="738" spans="4:5" ht="12.75">
      <c r="D738" t="s">
        <v>3530</v>
      </c>
      <c r="E738" s="42" t="s">
        <v>1963</v>
      </c>
    </row>
    <row r="739" spans="4:5" ht="12.75">
      <c r="D739" t="s">
        <v>3608</v>
      </c>
      <c r="E739" s="42" t="s">
        <v>2044</v>
      </c>
    </row>
    <row r="740" spans="4:5" ht="12.75">
      <c r="D740" s="75" t="s">
        <v>3716</v>
      </c>
      <c r="E740" s="76" t="s">
        <v>2154</v>
      </c>
    </row>
    <row r="741" spans="4:5" ht="12.75">
      <c r="D741" s="75" t="s">
        <v>3889</v>
      </c>
      <c r="E741" s="76" t="s">
        <v>2334</v>
      </c>
    </row>
    <row r="742" spans="4:5" ht="12.75">
      <c r="D742" t="s">
        <v>4704</v>
      </c>
      <c r="E742" s="42" t="s">
        <v>4878</v>
      </c>
    </row>
    <row r="743" spans="4:5" ht="12.75">
      <c r="D743" t="s">
        <v>3951</v>
      </c>
      <c r="E743" s="42" t="s">
        <v>2399</v>
      </c>
    </row>
    <row r="744" spans="4:5" ht="12.75">
      <c r="D744" t="s">
        <v>4036</v>
      </c>
      <c r="E744" s="42" t="s">
        <v>2485</v>
      </c>
    </row>
    <row r="745" spans="4:5" ht="12.75">
      <c r="D745" s="75" t="s">
        <v>4053</v>
      </c>
      <c r="E745" s="76" t="s">
        <v>2503</v>
      </c>
    </row>
    <row r="746" spans="4:5" ht="12.75">
      <c r="D746" t="s">
        <v>4077</v>
      </c>
      <c r="E746" s="42" t="s">
        <v>2527</v>
      </c>
    </row>
    <row r="747" spans="4:5" ht="12.75">
      <c r="D747" t="s">
        <v>4080</v>
      </c>
      <c r="E747" s="42" t="s">
        <v>2530</v>
      </c>
    </row>
    <row r="748" spans="4:5" ht="12.75">
      <c r="D748" t="s">
        <v>4132</v>
      </c>
      <c r="E748" s="42" t="s">
        <v>2582</v>
      </c>
    </row>
    <row r="749" spans="4:5" ht="12.75">
      <c r="D749" t="s">
        <v>4158</v>
      </c>
      <c r="E749" s="42" t="s">
        <v>2609</v>
      </c>
    </row>
    <row r="750" spans="4:5" ht="12.75">
      <c r="D750" t="s">
        <v>4169</v>
      </c>
      <c r="E750" s="42" t="s">
        <v>2621</v>
      </c>
    </row>
    <row r="751" spans="4:5" ht="12.75">
      <c r="D751" t="s">
        <v>4321</v>
      </c>
      <c r="E751" s="42" t="s">
        <v>2782</v>
      </c>
    </row>
    <row r="752" spans="4:5" ht="12.75">
      <c r="D752" s="75" t="s">
        <v>4413</v>
      </c>
      <c r="E752" s="76" t="s">
        <v>2878</v>
      </c>
    </row>
    <row r="753" spans="4:5" ht="12.75">
      <c r="D753" t="s">
        <v>4459</v>
      </c>
      <c r="E753" s="42" t="s">
        <v>2925</v>
      </c>
    </row>
    <row r="754" spans="4:5" ht="12.75">
      <c r="D754" t="s">
        <v>4632</v>
      </c>
      <c r="E754" s="42" t="s">
        <v>4879</v>
      </c>
    </row>
    <row r="755" spans="4:5" ht="12.75">
      <c r="D755" t="s">
        <v>4648</v>
      </c>
      <c r="E755" s="42" t="s">
        <v>3121</v>
      </c>
    </row>
    <row r="756" spans="4:5" ht="12.75">
      <c r="D756" t="s">
        <v>3209</v>
      </c>
      <c r="E756" s="42" t="s">
        <v>1637</v>
      </c>
    </row>
    <row r="757" spans="4:5" ht="12.75">
      <c r="D757" t="s">
        <v>3329</v>
      </c>
      <c r="E757" s="42" t="s">
        <v>1753</v>
      </c>
    </row>
    <row r="758" spans="4:5" ht="12.75">
      <c r="D758" t="s">
        <v>3352</v>
      </c>
      <c r="E758" s="42" t="s">
        <v>1777</v>
      </c>
    </row>
    <row r="759" spans="4:5" ht="12.75">
      <c r="D759" t="s">
        <v>3362</v>
      </c>
      <c r="E759" s="42" t="s">
        <v>1786</v>
      </c>
    </row>
    <row r="760" spans="4:5" ht="12.75">
      <c r="D760" t="s">
        <v>3367</v>
      </c>
      <c r="E760" s="42" t="s">
        <v>1790</v>
      </c>
    </row>
    <row r="761" spans="4:5" ht="12.75">
      <c r="D761" t="s">
        <v>3393</v>
      </c>
      <c r="E761" s="42" t="s">
        <v>1819</v>
      </c>
    </row>
    <row r="762" spans="4:5" ht="12.75">
      <c r="D762" t="s">
        <v>4844</v>
      </c>
      <c r="E762" s="42" t="s">
        <v>4880</v>
      </c>
    </row>
    <row r="763" spans="4:5" ht="12.75">
      <c r="D763" t="s">
        <v>3502</v>
      </c>
      <c r="E763" s="42" t="s">
        <v>1934</v>
      </c>
    </row>
    <row r="764" spans="4:5" ht="12.75">
      <c r="D764" t="s">
        <v>3505</v>
      </c>
      <c r="E764" s="42" t="s">
        <v>1937</v>
      </c>
    </row>
    <row r="765" spans="4:5" ht="12.75">
      <c r="D765" t="s">
        <v>3509</v>
      </c>
      <c r="E765" s="42" t="s">
        <v>1941</v>
      </c>
    </row>
    <row r="766" spans="4:5" ht="12.75">
      <c r="D766" s="75" t="s">
        <v>3520</v>
      </c>
      <c r="E766" s="76" t="s">
        <v>1953</v>
      </c>
    </row>
    <row r="767" spans="4:5" ht="12.75">
      <c r="D767" s="75" t="s">
        <v>3521</v>
      </c>
      <c r="E767" s="76" t="s">
        <v>1954</v>
      </c>
    </row>
    <row r="768" spans="4:5" ht="12.75">
      <c r="D768" t="s">
        <v>3563</v>
      </c>
      <c r="E768" s="42" t="s">
        <v>1996</v>
      </c>
    </row>
    <row r="769" spans="4:5" ht="12.75">
      <c r="D769" t="s">
        <v>3570</v>
      </c>
      <c r="E769" s="42" t="s">
        <v>2003</v>
      </c>
    </row>
    <row r="770" spans="4:5" ht="12.75">
      <c r="D770" t="s">
        <v>3575</v>
      </c>
      <c r="E770" s="42" t="s">
        <v>2009</v>
      </c>
    </row>
    <row r="771" spans="4:5" ht="12.75">
      <c r="D771" t="s">
        <v>3583</v>
      </c>
      <c r="E771" s="42" t="s">
        <v>2019</v>
      </c>
    </row>
    <row r="772" spans="4:5" ht="12.75">
      <c r="D772" t="s">
        <v>3615</v>
      </c>
      <c r="E772" s="42" t="s">
        <v>2051</v>
      </c>
    </row>
    <row r="773" spans="4:5" ht="12.75">
      <c r="D773" t="s">
        <v>3654</v>
      </c>
      <c r="E773" s="42" t="s">
        <v>2091</v>
      </c>
    </row>
    <row r="774" spans="4:5" ht="12.75">
      <c r="D774" t="s">
        <v>3670</v>
      </c>
      <c r="E774" s="42" t="s">
        <v>2106</v>
      </c>
    </row>
    <row r="775" spans="4:5" ht="12.75">
      <c r="D775" t="s">
        <v>3688</v>
      </c>
      <c r="E775" s="42" t="s">
        <v>2125</v>
      </c>
    </row>
    <row r="776" spans="4:5" ht="12.75">
      <c r="D776" s="75" t="s">
        <v>3689</v>
      </c>
      <c r="E776" s="76" t="s">
        <v>2126</v>
      </c>
    </row>
    <row r="777" spans="4:5" ht="12.75">
      <c r="D777" s="75" t="s">
        <v>3690</v>
      </c>
      <c r="E777" s="76" t="s">
        <v>2127</v>
      </c>
    </row>
    <row r="778" spans="4:5" ht="12.75">
      <c r="D778" t="s">
        <v>3697</v>
      </c>
      <c r="E778" s="42" t="s">
        <v>2134</v>
      </c>
    </row>
    <row r="779" spans="4:5" ht="12.75">
      <c r="D779" t="s">
        <v>3722</v>
      </c>
      <c r="E779" s="42" t="s">
        <v>2160</v>
      </c>
    </row>
    <row r="780" spans="4:5" ht="12.75">
      <c r="D780" t="s">
        <v>3795</v>
      </c>
      <c r="E780" s="42" t="s">
        <v>2236</v>
      </c>
    </row>
    <row r="781" spans="4:5" ht="12.75">
      <c r="D781" t="s">
        <v>3811</v>
      </c>
      <c r="E781" s="42" t="s">
        <v>2252</v>
      </c>
    </row>
    <row r="782" spans="4:5" ht="12.75">
      <c r="D782" t="s">
        <v>3865</v>
      </c>
      <c r="E782" s="42" t="s">
        <v>2310</v>
      </c>
    </row>
    <row r="783" spans="4:5" ht="12.75">
      <c r="D783" t="s">
        <v>3883</v>
      </c>
      <c r="E783" s="42" t="s">
        <v>2328</v>
      </c>
    </row>
    <row r="784" spans="4:5" ht="12.75">
      <c r="D784" t="s">
        <v>3943</v>
      </c>
      <c r="E784" s="42" t="s">
        <v>2391</v>
      </c>
    </row>
    <row r="785" spans="4:5" ht="12.75">
      <c r="D785" s="75" t="s">
        <v>3947</v>
      </c>
      <c r="E785" s="76" t="s">
        <v>2395</v>
      </c>
    </row>
    <row r="786" spans="4:5" ht="12.75">
      <c r="D786" t="s">
        <v>3948</v>
      </c>
      <c r="E786" s="42" t="s">
        <v>2396</v>
      </c>
    </row>
    <row r="787" spans="4:5" ht="12.75">
      <c r="D787" s="75" t="s">
        <v>3975</v>
      </c>
      <c r="E787" s="76" t="s">
        <v>2423</v>
      </c>
    </row>
    <row r="788" spans="4:5" ht="12.75">
      <c r="D788" t="s">
        <v>3987</v>
      </c>
      <c r="E788" s="42" t="s">
        <v>2435</v>
      </c>
    </row>
    <row r="789" spans="4:5" ht="12.75">
      <c r="D789" s="75" t="s">
        <v>3991</v>
      </c>
      <c r="E789" s="76" t="s">
        <v>2439</v>
      </c>
    </row>
    <row r="790" spans="4:5" ht="12.75">
      <c r="D790" t="s">
        <v>4016</v>
      </c>
      <c r="E790" s="42" t="s">
        <v>2464</v>
      </c>
    </row>
    <row r="791" spans="4:5" ht="12.75">
      <c r="D791" t="s">
        <v>4022</v>
      </c>
      <c r="E791" s="42" t="s">
        <v>2470</v>
      </c>
    </row>
    <row r="792" spans="4:5" ht="12.75">
      <c r="D792" t="s">
        <v>4031</v>
      </c>
      <c r="E792" s="42" t="s">
        <v>2479</v>
      </c>
    </row>
    <row r="793" spans="4:5" ht="12.75">
      <c r="D793" t="s">
        <v>4038</v>
      </c>
      <c r="E793" s="42" t="s">
        <v>2487</v>
      </c>
    </row>
    <row r="794" spans="4:5" ht="12.75">
      <c r="D794" t="s">
        <v>4065</v>
      </c>
      <c r="E794" s="42" t="s">
        <v>2515</v>
      </c>
    </row>
    <row r="795" spans="4:5" ht="12.75">
      <c r="D795" t="s">
        <v>4106</v>
      </c>
      <c r="E795" s="42" t="s">
        <v>2556</v>
      </c>
    </row>
    <row r="796" spans="4:5" ht="12.75">
      <c r="D796" t="s">
        <v>4150</v>
      </c>
      <c r="E796" s="42" t="s">
        <v>2600</v>
      </c>
    </row>
    <row r="797" spans="4:5" ht="12.75">
      <c r="D797" t="s">
        <v>4159</v>
      </c>
      <c r="E797" s="42" t="s">
        <v>2610</v>
      </c>
    </row>
    <row r="798" spans="4:5" ht="12.75">
      <c r="D798" t="s">
        <v>4161</v>
      </c>
      <c r="E798" s="42" t="s">
        <v>2612</v>
      </c>
    </row>
    <row r="799" spans="4:5" ht="12.75">
      <c r="D799" t="s">
        <v>4231</v>
      </c>
      <c r="E799" s="42" t="s">
        <v>2688</v>
      </c>
    </row>
    <row r="800" spans="4:5" ht="12.75">
      <c r="D800" t="s">
        <v>4365</v>
      </c>
      <c r="E800" s="42" t="s">
        <v>2828</v>
      </c>
    </row>
    <row r="801" spans="4:5" ht="12.75">
      <c r="D801" t="s">
        <v>4375</v>
      </c>
      <c r="E801" s="42" t="s">
        <v>2838</v>
      </c>
    </row>
    <row r="802" spans="4:5" ht="12.75">
      <c r="D802" t="s">
        <v>4381</v>
      </c>
      <c r="E802" s="42" t="s">
        <v>2845</v>
      </c>
    </row>
    <row r="803" spans="4:5" ht="12.75">
      <c r="D803" t="s">
        <v>4394</v>
      </c>
      <c r="E803" s="42" t="s">
        <v>2859</v>
      </c>
    </row>
    <row r="804" spans="4:5" ht="12.75">
      <c r="D804" t="s">
        <v>4400</v>
      </c>
      <c r="E804" s="42" t="s">
        <v>2865</v>
      </c>
    </row>
    <row r="805" spans="4:5" ht="12.75">
      <c r="D805" t="s">
        <v>4415</v>
      </c>
      <c r="E805" s="42" t="s">
        <v>2880</v>
      </c>
    </row>
    <row r="806" spans="4:5" ht="12.75">
      <c r="D806" t="s">
        <v>4417</v>
      </c>
      <c r="E806" s="42" t="s">
        <v>2882</v>
      </c>
    </row>
    <row r="807" spans="4:5" ht="12.75">
      <c r="D807" s="75" t="s">
        <v>4432</v>
      </c>
      <c r="E807" s="76" t="s">
        <v>2897</v>
      </c>
    </row>
    <row r="808" spans="4:5" ht="12.75">
      <c r="D808" t="s">
        <v>4442</v>
      </c>
      <c r="E808" s="42" t="s">
        <v>2907</v>
      </c>
    </row>
    <row r="809" spans="4:5" ht="12.75">
      <c r="D809" t="s">
        <v>4469</v>
      </c>
      <c r="E809" s="42" t="s">
        <v>2936</v>
      </c>
    </row>
    <row r="810" spans="4:5" ht="12.75">
      <c r="D810" t="s">
        <v>4477</v>
      </c>
      <c r="E810" s="42" t="s">
        <v>2944</v>
      </c>
    </row>
    <row r="811" spans="4:5" ht="12.75">
      <c r="D811" t="s">
        <v>4512</v>
      </c>
      <c r="E811" s="42" t="s">
        <v>2979</v>
      </c>
    </row>
    <row r="812" spans="4:5" ht="12.75">
      <c r="D812" t="s">
        <v>4521</v>
      </c>
      <c r="E812" s="42" t="s">
        <v>2988</v>
      </c>
    </row>
    <row r="813" spans="4:5" ht="12.75">
      <c r="D813" t="s">
        <v>4571</v>
      </c>
      <c r="E813" s="42" t="s">
        <v>3039</v>
      </c>
    </row>
    <row r="814" spans="4:5" ht="12.75">
      <c r="D814" t="s">
        <v>4592</v>
      </c>
      <c r="E814" s="42" t="s">
        <v>3059</v>
      </c>
    </row>
    <row r="815" spans="4:5" ht="12.75">
      <c r="D815" t="s">
        <v>4666</v>
      </c>
      <c r="E815" s="42" t="s">
        <v>3140</v>
      </c>
    </row>
    <row r="816" spans="4:5" ht="12.75">
      <c r="D816" t="s">
        <v>4691</v>
      </c>
      <c r="E816" s="42" t="s">
        <v>3167</v>
      </c>
    </row>
    <row r="817" spans="4:5" ht="12.75">
      <c r="D817" t="s">
        <v>3214</v>
      </c>
      <c r="E817" s="42" t="s">
        <v>4881</v>
      </c>
    </row>
    <row r="818" spans="4:5" ht="12.75">
      <c r="D818" s="75" t="s">
        <v>3271</v>
      </c>
      <c r="E818" s="76" t="s">
        <v>1694</v>
      </c>
    </row>
    <row r="819" spans="4:5" ht="12.75">
      <c r="D819" t="s">
        <v>3458</v>
      </c>
      <c r="E819" s="42" t="s">
        <v>1889</v>
      </c>
    </row>
    <row r="820" spans="4:5" ht="12.75">
      <c r="D820" t="s">
        <v>3507</v>
      </c>
      <c r="E820" s="42" t="s">
        <v>1939</v>
      </c>
    </row>
    <row r="821" spans="4:5" ht="12.75">
      <c r="D821" t="s">
        <v>3508</v>
      </c>
      <c r="E821" s="42" t="s">
        <v>1940</v>
      </c>
    </row>
    <row r="822" spans="4:5" ht="12.75">
      <c r="D822" t="s">
        <v>3510</v>
      </c>
      <c r="E822" s="42" t="s">
        <v>1942</v>
      </c>
    </row>
    <row r="823" spans="4:5" ht="12.75">
      <c r="D823" t="s">
        <v>3546</v>
      </c>
      <c r="E823" s="42" t="s">
        <v>1979</v>
      </c>
    </row>
    <row r="824" spans="4:5" ht="12.75">
      <c r="D824" t="s">
        <v>3601</v>
      </c>
      <c r="E824" s="42" t="s">
        <v>2037</v>
      </c>
    </row>
    <row r="825" spans="4:5" ht="12.75">
      <c r="D825" t="s">
        <v>3832</v>
      </c>
      <c r="E825" s="42" t="s">
        <v>2273</v>
      </c>
    </row>
    <row r="826" spans="4:5" ht="12.75">
      <c r="D826" t="s">
        <v>4008</v>
      </c>
      <c r="E826" s="42" t="s">
        <v>2456</v>
      </c>
    </row>
    <row r="827" spans="4:5" ht="12.75">
      <c r="D827" t="s">
        <v>4238</v>
      </c>
      <c r="E827" s="42" t="s">
        <v>2696</v>
      </c>
    </row>
    <row r="828" spans="4:5" ht="12.75">
      <c r="D828" t="s">
        <v>4304</v>
      </c>
      <c r="E828" s="42" t="s">
        <v>2764</v>
      </c>
    </row>
    <row r="829" spans="4:5" ht="12.75">
      <c r="D829" t="s">
        <v>3571</v>
      </c>
      <c r="E829" s="42" t="s">
        <v>2004</v>
      </c>
    </row>
    <row r="830" spans="4:5" ht="12.75">
      <c r="D830" t="s">
        <v>3586</v>
      </c>
      <c r="E830" s="42" t="s">
        <v>2022</v>
      </c>
    </row>
    <row r="831" spans="4:5" ht="12.75">
      <c r="D831" s="75" t="s">
        <v>3851</v>
      </c>
      <c r="E831" s="76" t="s">
        <v>2296</v>
      </c>
    </row>
    <row r="832" spans="4:5" ht="12.75">
      <c r="D832" t="s">
        <v>3885</v>
      </c>
      <c r="E832" s="42" t="s">
        <v>2330</v>
      </c>
    </row>
    <row r="833" spans="4:5" ht="12.75">
      <c r="D833" t="s">
        <v>4029</v>
      </c>
      <c r="E833" s="42" t="s">
        <v>2477</v>
      </c>
    </row>
    <row r="834" spans="4:5" ht="12.75">
      <c r="D834" t="s">
        <v>4088</v>
      </c>
      <c r="E834" s="42" t="s">
        <v>2538</v>
      </c>
    </row>
    <row r="835" spans="4:5" ht="12.75">
      <c r="D835" t="s">
        <v>4262</v>
      </c>
      <c r="E835" s="42" t="s">
        <v>2720</v>
      </c>
    </row>
    <row r="836" spans="4:5" ht="12.75">
      <c r="D836" t="s">
        <v>4466</v>
      </c>
      <c r="E836" s="42" t="s">
        <v>2933</v>
      </c>
    </row>
    <row r="837" spans="4:5" ht="12.75">
      <c r="D837" t="s">
        <v>4685</v>
      </c>
      <c r="E837" s="42" t="s">
        <v>3160</v>
      </c>
    </row>
    <row r="838" spans="4:5" ht="12.75">
      <c r="D838" s="75" t="s">
        <v>3287</v>
      </c>
      <c r="E838" s="76" t="s">
        <v>1710</v>
      </c>
    </row>
    <row r="839" spans="4:5" ht="12.75">
      <c r="D839" t="s">
        <v>3363</v>
      </c>
      <c r="E839" s="42" t="s">
        <v>4882</v>
      </c>
    </row>
    <row r="840" spans="4:5" ht="12.75">
      <c r="D840" t="s">
        <v>3544</v>
      </c>
      <c r="E840" s="42" t="s">
        <v>1977</v>
      </c>
    </row>
    <row r="841" spans="4:5" ht="12.75">
      <c r="D841" t="s">
        <v>3549</v>
      </c>
      <c r="E841" s="42" t="s">
        <v>1982</v>
      </c>
    </row>
    <row r="842" spans="4:5" ht="12.75">
      <c r="D842" t="s">
        <v>3560</v>
      </c>
      <c r="E842" s="42" t="s">
        <v>1993</v>
      </c>
    </row>
    <row r="843" spans="4:5" ht="12.75">
      <c r="D843" t="s">
        <v>3734</v>
      </c>
      <c r="E843" s="42" t="s">
        <v>2172</v>
      </c>
    </row>
    <row r="844" spans="4:5" ht="12.75">
      <c r="D844" t="s">
        <v>4000</v>
      </c>
      <c r="E844" s="42" t="s">
        <v>2448</v>
      </c>
    </row>
    <row r="845" spans="4:5" ht="12.75">
      <c r="D845" t="s">
        <v>4011</v>
      </c>
      <c r="E845" s="42" t="s">
        <v>2459</v>
      </c>
    </row>
    <row r="846" spans="4:5" ht="12.75">
      <c r="D846" t="s">
        <v>4269</v>
      </c>
      <c r="E846" s="42" t="s">
        <v>2727</v>
      </c>
    </row>
    <row r="847" spans="4:5" ht="12.75">
      <c r="D847" t="s">
        <v>4333</v>
      </c>
      <c r="E847" s="42" t="s">
        <v>2794</v>
      </c>
    </row>
    <row r="848" spans="4:5" ht="12.75">
      <c r="D848" t="s">
        <v>4348</v>
      </c>
      <c r="E848" s="42" t="s">
        <v>2809</v>
      </c>
    </row>
    <row r="849" spans="4:5" ht="12.75">
      <c r="D849" t="s">
        <v>4356</v>
      </c>
      <c r="E849" s="42" t="s">
        <v>2818</v>
      </c>
    </row>
    <row r="850" spans="4:5" ht="12.75">
      <c r="D850" t="s">
        <v>4883</v>
      </c>
      <c r="E850" s="42" t="s">
        <v>2851</v>
      </c>
    </row>
    <row r="851" spans="4:5" ht="12.75">
      <c r="D851" s="75" t="s">
        <v>4670</v>
      </c>
      <c r="E851" s="76" t="s">
        <v>3144</v>
      </c>
    </row>
    <row r="852" spans="4:5" ht="12.75">
      <c r="D852" t="s">
        <v>4845</v>
      </c>
      <c r="E852" s="42" t="s">
        <v>4884</v>
      </c>
    </row>
    <row r="853" spans="4:5" ht="12.75">
      <c r="D853" t="s">
        <v>4846</v>
      </c>
      <c r="E853" s="42" t="s">
        <v>4885</v>
      </c>
    </row>
    <row r="854" spans="4:5" ht="12.75">
      <c r="D854" t="s">
        <v>3984</v>
      </c>
      <c r="E854" s="42" t="s">
        <v>2432</v>
      </c>
    </row>
    <row r="855" spans="4:5" ht="12.75">
      <c r="D855" s="75" t="s">
        <v>4165</v>
      </c>
      <c r="E855" s="76" t="s">
        <v>2617</v>
      </c>
    </row>
    <row r="856" spans="4:5" ht="12.75">
      <c r="D856" t="s">
        <v>4243</v>
      </c>
      <c r="E856" s="42" t="s">
        <v>2701</v>
      </c>
    </row>
    <row r="857" spans="4:5" ht="12.75">
      <c r="D857" s="75" t="s">
        <v>4293</v>
      </c>
      <c r="E857" s="76" t="s">
        <v>2752</v>
      </c>
    </row>
    <row r="858" spans="4:5" ht="12.75">
      <c r="D858" t="s">
        <v>4296</v>
      </c>
      <c r="E858" s="42" t="s">
        <v>2755</v>
      </c>
    </row>
    <row r="859" spans="4:5" ht="12.75">
      <c r="D859" t="s">
        <v>4384</v>
      </c>
      <c r="E859" s="42" t="s">
        <v>2848</v>
      </c>
    </row>
    <row r="860" spans="4:5" ht="12.75">
      <c r="D860" t="s">
        <v>4389</v>
      </c>
      <c r="E860" s="42" t="s">
        <v>2854</v>
      </c>
    </row>
    <row r="861" spans="4:5" ht="12.75">
      <c r="D861" t="s">
        <v>4431</v>
      </c>
      <c r="E861" s="42" t="s">
        <v>2896</v>
      </c>
    </row>
    <row r="862" spans="4:5" ht="12.75">
      <c r="D862" t="s">
        <v>4847</v>
      </c>
      <c r="E862" s="42" t="s">
        <v>2913</v>
      </c>
    </row>
    <row r="863" spans="4:5" ht="12.75">
      <c r="D863" t="s">
        <v>4449</v>
      </c>
      <c r="E863" s="42" t="s">
        <v>2915</v>
      </c>
    </row>
    <row r="864" spans="4:5" ht="12.75">
      <c r="D864" t="s">
        <v>4505</v>
      </c>
      <c r="E864" s="42" t="s">
        <v>2972</v>
      </c>
    </row>
    <row r="865" spans="4:5" ht="12.75">
      <c r="D865" t="s">
        <v>3855</v>
      </c>
      <c r="E865" s="42" t="s">
        <v>2300</v>
      </c>
    </row>
    <row r="866" spans="4:5" ht="12.75">
      <c r="D866" s="75" t="s">
        <v>4055</v>
      </c>
      <c r="E866" s="76" t="s">
        <v>2505</v>
      </c>
    </row>
    <row r="867" spans="4:5" ht="12.75">
      <c r="D867" t="s">
        <v>4101</v>
      </c>
      <c r="E867" s="42" t="s">
        <v>2551</v>
      </c>
    </row>
    <row r="868" spans="4:5" ht="12.75">
      <c r="D868" t="s">
        <v>4201</v>
      </c>
      <c r="E868" s="42" t="s">
        <v>2654</v>
      </c>
    </row>
    <row r="869" spans="4:5" ht="12.75">
      <c r="D869" t="s">
        <v>4373</v>
      </c>
      <c r="E869" s="42" t="s">
        <v>2836</v>
      </c>
    </row>
    <row r="870" spans="4:5" ht="12.75">
      <c r="D870" t="s">
        <v>4506</v>
      </c>
      <c r="E870" s="42" t="s">
        <v>2973</v>
      </c>
    </row>
    <row r="871" spans="4:5" ht="12.75">
      <c r="D871" t="s">
        <v>3382</v>
      </c>
      <c r="E871" s="42" t="s">
        <v>1807</v>
      </c>
    </row>
    <row r="872" spans="4:5" ht="12.75">
      <c r="D872" t="s">
        <v>3673</v>
      </c>
      <c r="E872" s="42" t="s">
        <v>2109</v>
      </c>
    </row>
    <row r="873" spans="4:5" ht="12.75">
      <c r="D873" t="s">
        <v>3758</v>
      </c>
      <c r="E873" s="42" t="s">
        <v>2196</v>
      </c>
    </row>
    <row r="874" spans="4:5" ht="12.75">
      <c r="D874" t="s">
        <v>3835</v>
      </c>
      <c r="E874" s="42" t="s">
        <v>2276</v>
      </c>
    </row>
    <row r="875" spans="4:5" ht="12.75">
      <c r="D875" t="s">
        <v>4003</v>
      </c>
      <c r="E875" s="42" t="s">
        <v>2451</v>
      </c>
    </row>
    <row r="876" spans="4:5" ht="12.75">
      <c r="D876" t="s">
        <v>4251</v>
      </c>
      <c r="E876" s="42" t="s">
        <v>2709</v>
      </c>
    </row>
    <row r="877" spans="4:5" ht="12.75">
      <c r="D877" t="s">
        <v>4319</v>
      </c>
      <c r="E877" s="42" t="s">
        <v>2780</v>
      </c>
    </row>
    <row r="878" spans="4:5" ht="12.75">
      <c r="D878" t="s">
        <v>4362</v>
      </c>
      <c r="E878" s="42" t="s">
        <v>2825</v>
      </c>
    </row>
    <row r="879" spans="4:5" ht="12.75">
      <c r="D879" t="s">
        <v>4392</v>
      </c>
      <c r="E879" s="42" t="s">
        <v>2857</v>
      </c>
    </row>
    <row r="880" spans="4:5" ht="12.75">
      <c r="D880" t="s">
        <v>4645</v>
      </c>
      <c r="E880" s="42" t="s">
        <v>3118</v>
      </c>
    </row>
    <row r="881" spans="4:5" ht="12.75">
      <c r="D881" t="s">
        <v>3400</v>
      </c>
      <c r="E881" s="42" t="s">
        <v>1826</v>
      </c>
    </row>
    <row r="882" spans="4:5" ht="12.75">
      <c r="D882" t="s">
        <v>3636</v>
      </c>
      <c r="E882" s="42" t="s">
        <v>2072</v>
      </c>
    </row>
    <row r="883" spans="4:5" ht="12.75">
      <c r="D883" t="s">
        <v>3682</v>
      </c>
      <c r="E883" s="42" t="s">
        <v>2119</v>
      </c>
    </row>
    <row r="884" spans="4:5" ht="12.75">
      <c r="D884" t="s">
        <v>3736</v>
      </c>
      <c r="E884" s="42" t="s">
        <v>2174</v>
      </c>
    </row>
    <row r="885" spans="4:5" ht="12.75">
      <c r="D885" t="s">
        <v>4048</v>
      </c>
      <c r="E885" s="42" t="s">
        <v>2498</v>
      </c>
    </row>
    <row r="886" spans="4:5" ht="12.75">
      <c r="D886" s="75" t="s">
        <v>3663</v>
      </c>
      <c r="E886" s="76" t="s">
        <v>2100</v>
      </c>
    </row>
    <row r="887" spans="4:5" ht="12.75">
      <c r="D887" t="s">
        <v>4452</v>
      </c>
      <c r="E887" s="42" t="s">
        <v>2918</v>
      </c>
    </row>
    <row r="888" spans="4:5" ht="12.75">
      <c r="D888" t="s">
        <v>3211</v>
      </c>
      <c r="E888" s="42" t="s">
        <v>4886</v>
      </c>
    </row>
    <row r="889" spans="4:5" ht="12.75">
      <c r="D889" t="s">
        <v>3225</v>
      </c>
      <c r="E889" s="42" t="s">
        <v>1648</v>
      </c>
    </row>
    <row r="890" spans="4:5" ht="12.75">
      <c r="D890" t="s">
        <v>3335</v>
      </c>
      <c r="E890" s="42" t="s">
        <v>1759</v>
      </c>
    </row>
    <row r="891" spans="4:5" ht="12.75">
      <c r="D891" t="s">
        <v>3416</v>
      </c>
      <c r="E891" s="42" t="s">
        <v>1842</v>
      </c>
    </row>
    <row r="892" spans="4:5" ht="12.75">
      <c r="D892" t="s">
        <v>3445</v>
      </c>
      <c r="E892" s="42" t="s">
        <v>1874</v>
      </c>
    </row>
    <row r="893" spans="4:5" ht="12.75">
      <c r="D893" t="s">
        <v>3538</v>
      </c>
      <c r="E893" s="42" t="s">
        <v>1971</v>
      </c>
    </row>
    <row r="894" spans="4:5" ht="12.75">
      <c r="D894" t="s">
        <v>3642</v>
      </c>
      <c r="E894" s="42" t="s">
        <v>2078</v>
      </c>
    </row>
    <row r="895" spans="4:5" ht="12.75">
      <c r="D895" t="s">
        <v>3809</v>
      </c>
      <c r="E895" s="42" t="s">
        <v>2250</v>
      </c>
    </row>
    <row r="896" spans="4:5" ht="12.75">
      <c r="D896" t="s">
        <v>3884</v>
      </c>
      <c r="E896" s="42" t="s">
        <v>2329</v>
      </c>
    </row>
    <row r="897" spans="4:5" ht="12.75">
      <c r="D897" t="s">
        <v>4092</v>
      </c>
      <c r="E897" s="42" t="s">
        <v>2542</v>
      </c>
    </row>
    <row r="898" spans="4:5" ht="12.75">
      <c r="D898" t="s">
        <v>4100</v>
      </c>
      <c r="E898" s="42" t="s">
        <v>2550</v>
      </c>
    </row>
    <row r="899" spans="4:5" ht="12.75">
      <c r="D899" t="s">
        <v>4167</v>
      </c>
      <c r="E899" s="42" t="s">
        <v>2619</v>
      </c>
    </row>
    <row r="900" spans="4:5" ht="12.75">
      <c r="D900" t="s">
        <v>4351</v>
      </c>
      <c r="E900" s="42" t="s">
        <v>2812</v>
      </c>
    </row>
    <row r="901" spans="4:5" ht="12.75">
      <c r="D901" s="75" t="s">
        <v>4848</v>
      </c>
      <c r="E901" s="76" t="s">
        <v>4887</v>
      </c>
    </row>
    <row r="902" spans="4:5" ht="12.75">
      <c r="D902" t="s">
        <v>3259</v>
      </c>
      <c r="E902" s="42" t="s">
        <v>1682</v>
      </c>
    </row>
    <row r="903" spans="4:5" ht="12.75">
      <c r="D903" t="s">
        <v>3328</v>
      </c>
      <c r="E903" s="42" t="s">
        <v>1752</v>
      </c>
    </row>
    <row r="904" spans="4:5" ht="12.75">
      <c r="D904" t="s">
        <v>3423</v>
      </c>
      <c r="E904" s="42" t="s">
        <v>1849</v>
      </c>
    </row>
    <row r="905" spans="4:5" ht="12.75">
      <c r="D905" t="s">
        <v>3541</v>
      </c>
      <c r="E905" s="42" t="s">
        <v>1974</v>
      </c>
    </row>
    <row r="906" spans="4:5" ht="12.75">
      <c r="D906" t="s">
        <v>3727</v>
      </c>
      <c r="E906" s="42" t="s">
        <v>2165</v>
      </c>
    </row>
    <row r="907" spans="4:5" ht="12.75">
      <c r="D907" t="s">
        <v>3896</v>
      </c>
      <c r="E907" s="42" t="s">
        <v>2342</v>
      </c>
    </row>
    <row r="908" spans="4:5" ht="12.75">
      <c r="D908" t="s">
        <v>3985</v>
      </c>
      <c r="E908" s="42" t="s">
        <v>2433</v>
      </c>
    </row>
    <row r="909" spans="4:5" ht="12.75">
      <c r="D909" t="s">
        <v>4117</v>
      </c>
      <c r="E909" s="42" t="s">
        <v>2567</v>
      </c>
    </row>
    <row r="910" spans="4:5" ht="12.75">
      <c r="D910" t="s">
        <v>4323</v>
      </c>
      <c r="E910" s="42" t="s">
        <v>2784</v>
      </c>
    </row>
    <row r="911" spans="4:5" ht="12.75">
      <c r="D911" t="s">
        <v>4573</v>
      </c>
      <c r="E911" s="42" t="s">
        <v>3041</v>
      </c>
    </row>
    <row r="912" spans="4:5" ht="12.75">
      <c r="D912" t="s">
        <v>4607</v>
      </c>
      <c r="E912" s="42" t="s">
        <v>3076</v>
      </c>
    </row>
    <row r="913" spans="4:5" ht="12.75">
      <c r="D913" t="s">
        <v>3272</v>
      </c>
      <c r="E913" s="42" t="s">
        <v>1695</v>
      </c>
    </row>
    <row r="914" spans="4:5" ht="12.75">
      <c r="D914" t="s">
        <v>3417</v>
      </c>
      <c r="E914" s="42" t="s">
        <v>1843</v>
      </c>
    </row>
    <row r="915" spans="4:5" ht="12.75">
      <c r="D915" t="s">
        <v>3617</v>
      </c>
      <c r="E915" s="42" t="s">
        <v>2053</v>
      </c>
    </row>
    <row r="916" spans="4:5" ht="12.75">
      <c r="D916" t="s">
        <v>3693</v>
      </c>
      <c r="E916" s="42" t="s">
        <v>2130</v>
      </c>
    </row>
    <row r="917" spans="4:5" ht="12.75">
      <c r="D917" t="s">
        <v>3735</v>
      </c>
      <c r="E917" s="42" t="s">
        <v>2173</v>
      </c>
    </row>
    <row r="918" spans="4:5" ht="12.75">
      <c r="D918" t="s">
        <v>4560</v>
      </c>
      <c r="E918" s="42" t="s">
        <v>3028</v>
      </c>
    </row>
    <row r="919" spans="4:5" ht="12.75">
      <c r="D919" s="75" t="s">
        <v>3290</v>
      </c>
      <c r="E919" s="76" t="s">
        <v>1713</v>
      </c>
    </row>
    <row r="920" spans="4:5" ht="12.75">
      <c r="D920" t="s">
        <v>3355</v>
      </c>
      <c r="E920" s="42" t="s">
        <v>4888</v>
      </c>
    </row>
    <row r="921" spans="4:5" ht="12.75">
      <c r="D921" t="s">
        <v>3619</v>
      </c>
      <c r="E921" s="42" t="s">
        <v>2055</v>
      </c>
    </row>
    <row r="922" spans="4:5" ht="12.75">
      <c r="D922" t="s">
        <v>3821</v>
      </c>
      <c r="E922" s="42" t="s">
        <v>2262</v>
      </c>
    </row>
    <row r="923" spans="4:5" ht="12.75">
      <c r="D923" t="s">
        <v>4120</v>
      </c>
      <c r="E923" s="42" t="s">
        <v>2570</v>
      </c>
    </row>
    <row r="924" spans="4:5" ht="12.75">
      <c r="D924" t="s">
        <v>4170</v>
      </c>
      <c r="E924" s="42" t="s">
        <v>2622</v>
      </c>
    </row>
    <row r="925" spans="4:5" ht="12.75">
      <c r="D925" t="s">
        <v>4439</v>
      </c>
      <c r="E925" s="42" t="s">
        <v>2904</v>
      </c>
    </row>
    <row r="926" spans="4:5" ht="12.75">
      <c r="D926" t="s">
        <v>4462</v>
      </c>
      <c r="E926" s="42" t="s">
        <v>2928</v>
      </c>
    </row>
    <row r="927" spans="4:5" ht="12.75">
      <c r="D927" t="s">
        <v>3427</v>
      </c>
      <c r="E927" s="42" t="s">
        <v>1853</v>
      </c>
    </row>
    <row r="928" spans="4:5" ht="12.75">
      <c r="D928" t="s">
        <v>3456</v>
      </c>
      <c r="E928" s="42" t="s">
        <v>1886</v>
      </c>
    </row>
    <row r="929" spans="4:5" ht="12.75">
      <c r="D929" t="s">
        <v>3611</v>
      </c>
      <c r="E929" s="42" t="s">
        <v>2047</v>
      </c>
    </row>
    <row r="930" spans="4:5" ht="12.75">
      <c r="D930" t="s">
        <v>3741</v>
      </c>
      <c r="E930" s="42" t="s">
        <v>2179</v>
      </c>
    </row>
    <row r="931" spans="4:5" ht="12.75">
      <c r="D931" t="s">
        <v>3925</v>
      </c>
      <c r="E931" s="42" t="s">
        <v>2372</v>
      </c>
    </row>
    <row r="932" spans="4:5" ht="12.75">
      <c r="D932" s="75" t="s">
        <v>4112</v>
      </c>
      <c r="E932" s="76" t="s">
        <v>2562</v>
      </c>
    </row>
    <row r="933" spans="4:5" ht="12.75">
      <c r="D933" t="s">
        <v>4186</v>
      </c>
      <c r="E933" s="42" t="s">
        <v>2638</v>
      </c>
    </row>
    <row r="934" spans="4:5" ht="12.75">
      <c r="D934" t="s">
        <v>4307</v>
      </c>
      <c r="E934" s="42" t="s">
        <v>2767</v>
      </c>
    </row>
    <row r="935" spans="4:5" ht="12.75">
      <c r="D935" t="s">
        <v>4387</v>
      </c>
      <c r="E935" s="42" t="s">
        <v>2852</v>
      </c>
    </row>
    <row r="936" spans="4:5" ht="12.75">
      <c r="D936" t="s">
        <v>4402</v>
      </c>
      <c r="E936" s="42" t="s">
        <v>2867</v>
      </c>
    </row>
    <row r="937" spans="4:5" ht="12.75">
      <c r="D937" t="s">
        <v>4656</v>
      </c>
      <c r="E937" s="42" t="s">
        <v>3129</v>
      </c>
    </row>
    <row r="938" spans="4:5" ht="12.75">
      <c r="D938" t="s">
        <v>3266</v>
      </c>
      <c r="E938" s="42" t="s">
        <v>1689</v>
      </c>
    </row>
    <row r="939" spans="4:5" ht="12.75">
      <c r="D939" t="s">
        <v>3296</v>
      </c>
      <c r="E939" s="42" t="s">
        <v>1719</v>
      </c>
    </row>
    <row r="940" spans="4:5" ht="12.75">
      <c r="D940" t="s">
        <v>3353</v>
      </c>
      <c r="E940" s="42" t="s">
        <v>1778</v>
      </c>
    </row>
    <row r="941" spans="4:5" ht="12.75">
      <c r="D941" t="s">
        <v>3528</v>
      </c>
      <c r="E941" s="42" t="s">
        <v>1961</v>
      </c>
    </row>
    <row r="942" spans="4:5" ht="12.75">
      <c r="D942" t="s">
        <v>3681</v>
      </c>
      <c r="E942" s="42" t="s">
        <v>2118</v>
      </c>
    </row>
    <row r="943" spans="4:5" ht="12.75">
      <c r="D943" t="s">
        <v>3982</v>
      </c>
      <c r="E943" s="42" t="s">
        <v>2430</v>
      </c>
    </row>
    <row r="944" spans="4:5" ht="12.75">
      <c r="D944" t="s">
        <v>4002</v>
      </c>
      <c r="E944" s="42" t="s">
        <v>2450</v>
      </c>
    </row>
    <row r="945" spans="4:5" ht="12.75">
      <c r="D945" t="s">
        <v>4042</v>
      </c>
      <c r="E945" s="42" t="s">
        <v>2491</v>
      </c>
    </row>
    <row r="946" spans="4:5" ht="12.75">
      <c r="D946" t="s">
        <v>4163</v>
      </c>
      <c r="E946" s="42" t="s">
        <v>2614</v>
      </c>
    </row>
    <row r="947" spans="4:5" ht="12.75">
      <c r="D947" t="s">
        <v>4326</v>
      </c>
      <c r="E947" s="42" t="s">
        <v>2787</v>
      </c>
    </row>
    <row r="948" spans="4:5" ht="12.75">
      <c r="D948" t="s">
        <v>4418</v>
      </c>
      <c r="E948" s="42" t="s">
        <v>2883</v>
      </c>
    </row>
    <row r="949" spans="4:5" ht="12.75">
      <c r="D949" t="s">
        <v>4433</v>
      </c>
      <c r="E949" s="42" t="s">
        <v>2898</v>
      </c>
    </row>
    <row r="950" spans="4:5" ht="12.75">
      <c r="D950" t="s">
        <v>4678</v>
      </c>
      <c r="E950" s="42" t="s">
        <v>3153</v>
      </c>
    </row>
    <row r="951" spans="4:5" ht="12.75">
      <c r="D951" t="s">
        <v>3264</v>
      </c>
      <c r="E951" s="42" t="s">
        <v>1687</v>
      </c>
    </row>
    <row r="952" spans="4:5" ht="12.75">
      <c r="D952" t="s">
        <v>3686</v>
      </c>
      <c r="E952" s="42" t="s">
        <v>2123</v>
      </c>
    </row>
    <row r="953" spans="4:5" ht="12.75">
      <c r="D953" t="s">
        <v>3909</v>
      </c>
      <c r="E953" s="42" t="s">
        <v>2355</v>
      </c>
    </row>
    <row r="954" spans="4:5" ht="12.75">
      <c r="D954" t="s">
        <v>4204</v>
      </c>
      <c r="E954" s="42" t="s">
        <v>2659</v>
      </c>
    </row>
    <row r="955" spans="4:5" ht="12.75">
      <c r="D955" t="s">
        <v>4245</v>
      </c>
      <c r="E955" s="42" t="s">
        <v>2703</v>
      </c>
    </row>
    <row r="956" spans="4:5" ht="12.75">
      <c r="D956" t="s">
        <v>4280</v>
      </c>
      <c r="E956" s="42" t="s">
        <v>2738</v>
      </c>
    </row>
    <row r="957" spans="4:5" ht="12.75">
      <c r="D957" t="s">
        <v>4311</v>
      </c>
      <c r="E957" s="42" t="s">
        <v>2772</v>
      </c>
    </row>
    <row r="958" spans="4:5" ht="12.75">
      <c r="D958" t="s">
        <v>4454</v>
      </c>
      <c r="E958" s="42" t="s">
        <v>2920</v>
      </c>
    </row>
    <row r="959" spans="4:5" ht="12.75">
      <c r="D959" t="s">
        <v>4608</v>
      </c>
      <c r="E959" s="42" t="s">
        <v>3077</v>
      </c>
    </row>
    <row r="960" spans="4:5" ht="12.75">
      <c r="D960" t="s">
        <v>3344</v>
      </c>
      <c r="E960" s="42" t="s">
        <v>1769</v>
      </c>
    </row>
    <row r="961" spans="4:5" ht="12.75">
      <c r="D961" s="75" t="s">
        <v>3514</v>
      </c>
      <c r="E961" s="76" t="s">
        <v>1946</v>
      </c>
    </row>
    <row r="962" spans="4:5" ht="12.75">
      <c r="D962" t="s">
        <v>3907</v>
      </c>
      <c r="E962" s="42" t="s">
        <v>2353</v>
      </c>
    </row>
    <row r="963" spans="4:5" ht="12.75">
      <c r="D963" t="s">
        <v>4122</v>
      </c>
      <c r="E963" s="42" t="s">
        <v>2572</v>
      </c>
    </row>
    <row r="964" spans="4:5" ht="12.75">
      <c r="D964" t="s">
        <v>4230</v>
      </c>
      <c r="E964" s="42" t="s">
        <v>2687</v>
      </c>
    </row>
    <row r="965" spans="4:5" ht="12.75">
      <c r="D965" s="75" t="s">
        <v>4634</v>
      </c>
      <c r="E965" s="76" t="s">
        <v>3106</v>
      </c>
    </row>
    <row r="966" spans="4:5" ht="12.75">
      <c r="D966" t="s">
        <v>4697</v>
      </c>
      <c r="E966" s="42" t="s">
        <v>3173</v>
      </c>
    </row>
    <row r="967" spans="4:5" ht="12.75">
      <c r="D967" t="s">
        <v>3317</v>
      </c>
      <c r="E967" s="42" t="s">
        <v>1741</v>
      </c>
    </row>
    <row r="968" spans="4:5" ht="12.75">
      <c r="D968" t="s">
        <v>3425</v>
      </c>
      <c r="E968" s="42" t="s">
        <v>1851</v>
      </c>
    </row>
    <row r="969" spans="4:5" ht="12.75">
      <c r="D969" t="s">
        <v>3447</v>
      </c>
      <c r="E969" s="42" t="s">
        <v>1877</v>
      </c>
    </row>
    <row r="970" spans="4:5" ht="12.75">
      <c r="D970" t="s">
        <v>3494</v>
      </c>
      <c r="E970" s="42" t="s">
        <v>1926</v>
      </c>
    </row>
    <row r="971" spans="4:5" ht="12.75">
      <c r="D971" t="s">
        <v>3535</v>
      </c>
      <c r="E971" s="42" t="s">
        <v>1968</v>
      </c>
    </row>
    <row r="972" spans="4:5" ht="12.75">
      <c r="D972" s="75" t="s">
        <v>3609</v>
      </c>
      <c r="E972" s="76" t="s">
        <v>2045</v>
      </c>
    </row>
    <row r="973" spans="4:5" ht="12.75">
      <c r="D973" t="s">
        <v>3844</v>
      </c>
      <c r="E973" s="42" t="s">
        <v>2288</v>
      </c>
    </row>
    <row r="974" spans="4:5" ht="12.75">
      <c r="D974" t="s">
        <v>3857</v>
      </c>
      <c r="E974" s="42" t="s">
        <v>2302</v>
      </c>
    </row>
    <row r="975" spans="4:5" ht="12.75">
      <c r="D975" t="s">
        <v>4211</v>
      </c>
      <c r="E975" s="42" t="s">
        <v>2666</v>
      </c>
    </row>
    <row r="976" spans="4:5" ht="12.75">
      <c r="D976" t="s">
        <v>3531</v>
      </c>
      <c r="E976" s="42" t="s">
        <v>1964</v>
      </c>
    </row>
    <row r="977" spans="4:5" ht="12.75">
      <c r="D977" t="s">
        <v>3897</v>
      </c>
      <c r="E977" s="42" t="s">
        <v>2343</v>
      </c>
    </row>
    <row r="978" spans="4:5" ht="12.75">
      <c r="D978" t="s">
        <v>3939</v>
      </c>
      <c r="E978" s="42" t="s">
        <v>2387</v>
      </c>
    </row>
    <row r="979" spans="4:5" ht="12.75">
      <c r="D979" t="s">
        <v>4033</v>
      </c>
      <c r="E979" s="42" t="s">
        <v>2481</v>
      </c>
    </row>
    <row r="980" spans="4:5" ht="12.75">
      <c r="D980" t="s">
        <v>4275</v>
      </c>
      <c r="E980" s="42" t="s">
        <v>2733</v>
      </c>
    </row>
    <row r="981" spans="4:5" ht="12.75">
      <c r="D981" t="s">
        <v>4453</v>
      </c>
      <c r="E981" s="42" t="s">
        <v>2919</v>
      </c>
    </row>
    <row r="982" spans="4:5" ht="12.75">
      <c r="D982" t="s">
        <v>4570</v>
      </c>
      <c r="E982" s="42" t="s">
        <v>3038</v>
      </c>
    </row>
    <row r="983" spans="4:5" ht="12.75">
      <c r="D983" t="s">
        <v>4652</v>
      </c>
      <c r="E983" s="42" t="s">
        <v>3125</v>
      </c>
    </row>
    <row r="984" spans="4:5" ht="12.75">
      <c r="D984" t="s">
        <v>4027</v>
      </c>
      <c r="E984" s="42" t="s">
        <v>2475</v>
      </c>
    </row>
    <row r="985" spans="4:5" ht="12.75">
      <c r="D985" t="s">
        <v>4185</v>
      </c>
      <c r="E985" s="42" t="s">
        <v>2637</v>
      </c>
    </row>
    <row r="986" spans="4:5" ht="12.75">
      <c r="D986" t="s">
        <v>4195</v>
      </c>
      <c r="E986" s="42" t="s">
        <v>2648</v>
      </c>
    </row>
    <row r="987" spans="4:5" ht="12.75">
      <c r="D987" t="s">
        <v>4210</v>
      </c>
      <c r="E987" s="42" t="s">
        <v>2665</v>
      </c>
    </row>
    <row r="988" spans="4:5" ht="12.75">
      <c r="D988" t="s">
        <v>4563</v>
      </c>
      <c r="E988" s="42" t="s">
        <v>3031</v>
      </c>
    </row>
    <row r="989" spans="4:5" ht="12.75">
      <c r="D989" t="s">
        <v>4236</v>
      </c>
      <c r="E989" s="42" t="s">
        <v>2694</v>
      </c>
    </row>
    <row r="990" spans="4:5" ht="12.75">
      <c r="D990" t="s">
        <v>4330</v>
      </c>
      <c r="E990" s="42" t="s">
        <v>2791</v>
      </c>
    </row>
    <row r="991" spans="4:5" ht="12.75">
      <c r="D991" t="s">
        <v>4435</v>
      </c>
      <c r="E991" s="42" t="s">
        <v>2900</v>
      </c>
    </row>
    <row r="992" spans="4:5" ht="12.75">
      <c r="D992" t="s">
        <v>4674</v>
      </c>
      <c r="E992" s="42" t="s">
        <v>3148</v>
      </c>
    </row>
    <row r="993" spans="4:5" ht="12.75">
      <c r="D993" t="s">
        <v>3307</v>
      </c>
      <c r="E993" s="42" t="s">
        <v>1730</v>
      </c>
    </row>
    <row r="994" spans="4:5" ht="12.75">
      <c r="D994" t="s">
        <v>3944</v>
      </c>
      <c r="E994" s="42" t="s">
        <v>2392</v>
      </c>
    </row>
    <row r="995" spans="4:5" ht="12.75">
      <c r="D995" t="s">
        <v>4146</v>
      </c>
      <c r="E995" s="42" t="s">
        <v>2596</v>
      </c>
    </row>
    <row r="996" spans="4:5" ht="12.75">
      <c r="D996" t="s">
        <v>4359</v>
      </c>
      <c r="E996" s="42" t="s">
        <v>2821</v>
      </c>
    </row>
    <row r="997" spans="4:5" ht="12.75">
      <c r="D997" t="s">
        <v>3493</v>
      </c>
      <c r="E997" s="42" t="s">
        <v>1925</v>
      </c>
    </row>
    <row r="998" spans="4:5" ht="12.75">
      <c r="D998" t="s">
        <v>3610</v>
      </c>
      <c r="E998" s="42" t="s">
        <v>2046</v>
      </c>
    </row>
    <row r="999" spans="4:5" ht="12.75">
      <c r="D999" t="s">
        <v>3666</v>
      </c>
      <c r="E999" s="42" t="s">
        <v>2103</v>
      </c>
    </row>
    <row r="1000" spans="4:5" ht="12.75">
      <c r="D1000" t="s">
        <v>3762</v>
      </c>
      <c r="E1000" s="42" t="s">
        <v>2200</v>
      </c>
    </row>
    <row r="1001" spans="4:5" ht="12.75">
      <c r="D1001" t="s">
        <v>4030</v>
      </c>
      <c r="E1001" s="42" t="s">
        <v>2478</v>
      </c>
    </row>
    <row r="1002" spans="4:5" ht="12.75">
      <c r="D1002" t="s">
        <v>4378</v>
      </c>
      <c r="E1002" s="42" t="s">
        <v>2841</v>
      </c>
    </row>
    <row r="1003" spans="4:5" ht="12.75">
      <c r="D1003" t="s">
        <v>4391</v>
      </c>
      <c r="E1003" s="42" t="s">
        <v>2856</v>
      </c>
    </row>
    <row r="1004" spans="4:5" ht="12.75">
      <c r="D1004" t="s">
        <v>4404</v>
      </c>
      <c r="E1004" s="42" t="s">
        <v>2869</v>
      </c>
    </row>
    <row r="1005" spans="4:5" ht="12.75">
      <c r="D1005" t="s">
        <v>4680</v>
      </c>
      <c r="E1005" s="42" t="s">
        <v>3155</v>
      </c>
    </row>
    <row r="1006" spans="4:5" ht="12.75">
      <c r="D1006" t="s">
        <v>3306</v>
      </c>
      <c r="E1006" s="42" t="s">
        <v>1729</v>
      </c>
    </row>
    <row r="1007" spans="4:5" ht="12.75">
      <c r="D1007" t="s">
        <v>3872</v>
      </c>
      <c r="E1007" s="42" t="s">
        <v>2317</v>
      </c>
    </row>
    <row r="1008" spans="4:5" ht="12.75">
      <c r="D1008" t="s">
        <v>4019</v>
      </c>
      <c r="E1008" s="42" t="s">
        <v>2467</v>
      </c>
    </row>
    <row r="1009" spans="4:5" ht="12.75">
      <c r="D1009" t="s">
        <v>4273</v>
      </c>
      <c r="E1009" s="42" t="s">
        <v>2731</v>
      </c>
    </row>
    <row r="1010" spans="4:5" ht="12.75">
      <c r="D1010" t="s">
        <v>4559</v>
      </c>
      <c r="E1010" s="42" t="s">
        <v>3027</v>
      </c>
    </row>
    <row r="1011" spans="4:5" ht="12.75">
      <c r="D1011" t="s">
        <v>4561</v>
      </c>
      <c r="E1011" s="42" t="s">
        <v>3029</v>
      </c>
    </row>
    <row r="1012" spans="4:5" ht="12.75">
      <c r="D1012" t="s">
        <v>4609</v>
      </c>
      <c r="E1012" s="42" t="s">
        <v>3078</v>
      </c>
    </row>
    <row r="1013" spans="4:5" ht="12.75">
      <c r="D1013" t="s">
        <v>3231</v>
      </c>
      <c r="E1013" s="42" t="s">
        <v>4889</v>
      </c>
    </row>
    <row r="1014" spans="4:5" ht="12.75">
      <c r="D1014" t="s">
        <v>3333</v>
      </c>
      <c r="E1014" s="42" t="s">
        <v>4890</v>
      </c>
    </row>
    <row r="1015" spans="4:5" ht="12.75">
      <c r="D1015" t="s">
        <v>3341</v>
      </c>
      <c r="E1015" s="42" t="s">
        <v>4891</v>
      </c>
    </row>
    <row r="1016" spans="4:5" ht="12.75">
      <c r="D1016" t="s">
        <v>3406</v>
      </c>
      <c r="E1016" s="42" t="s">
        <v>4892</v>
      </c>
    </row>
    <row r="1017" spans="4:5" ht="12.75">
      <c r="D1017" t="s">
        <v>3476</v>
      </c>
      <c r="E1017" s="42" t="s">
        <v>4893</v>
      </c>
    </row>
    <row r="1018" spans="4:5" ht="12.75">
      <c r="D1018" t="s">
        <v>3940</v>
      </c>
      <c r="E1018" s="42" t="s">
        <v>4894</v>
      </c>
    </row>
    <row r="1019" spans="4:5" ht="12.75">
      <c r="D1019" t="s">
        <v>3976</v>
      </c>
      <c r="E1019" s="42" t="s">
        <v>4895</v>
      </c>
    </row>
    <row r="1020" spans="4:5" ht="12.75">
      <c r="D1020" t="s">
        <v>4306</v>
      </c>
      <c r="E1020" s="42" t="s">
        <v>4896</v>
      </c>
    </row>
    <row r="1021" spans="4:5" ht="12.75">
      <c r="D1021" t="s">
        <v>4485</v>
      </c>
      <c r="E1021" s="42" t="s">
        <v>4897</v>
      </c>
    </row>
    <row r="1022" spans="4:5" ht="12.75">
      <c r="D1022" t="s">
        <v>4565</v>
      </c>
      <c r="E1022" s="42" t="s">
        <v>4898</v>
      </c>
    </row>
    <row r="1023" spans="4:5" ht="12.75">
      <c r="D1023" t="s">
        <v>4615</v>
      </c>
      <c r="E1023" s="42" t="s">
        <v>4899</v>
      </c>
    </row>
    <row r="1024" spans="4:5" ht="12.75">
      <c r="D1024" t="s">
        <v>4618</v>
      </c>
      <c r="E1024" s="42" t="s">
        <v>4900</v>
      </c>
    </row>
    <row r="1025" spans="4:5" ht="12.75">
      <c r="D1025" t="s">
        <v>4626</v>
      </c>
      <c r="E1025" s="42" t="s">
        <v>4901</v>
      </c>
    </row>
    <row r="1026" spans="4:5" ht="12.75">
      <c r="D1026" t="s">
        <v>3381</v>
      </c>
      <c r="E1026" s="42" t="s">
        <v>4902</v>
      </c>
    </row>
    <row r="1027" spans="4:5" ht="12.75">
      <c r="D1027" t="s">
        <v>3618</v>
      </c>
      <c r="E1027" s="42" t="s">
        <v>4903</v>
      </c>
    </row>
    <row r="1028" spans="4:5" ht="12.75">
      <c r="D1028" t="s">
        <v>3751</v>
      </c>
      <c r="E1028" s="42" t="s">
        <v>4904</v>
      </c>
    </row>
    <row r="1029" spans="4:5" ht="12.75">
      <c r="D1029" t="s">
        <v>3933</v>
      </c>
      <c r="E1029" s="42" t="s">
        <v>4905</v>
      </c>
    </row>
    <row r="1030" spans="4:5" ht="12.75">
      <c r="D1030" t="s">
        <v>4105</v>
      </c>
      <c r="E1030" s="42" t="s">
        <v>4906</v>
      </c>
    </row>
    <row r="1031" spans="4:5" ht="12.75">
      <c r="D1031" t="s">
        <v>4118</v>
      </c>
      <c r="E1031" s="42" t="s">
        <v>4907</v>
      </c>
    </row>
    <row r="1032" spans="4:5" ht="12.75">
      <c r="D1032" t="s">
        <v>4611</v>
      </c>
      <c r="E1032" s="42" t="s">
        <v>4908</v>
      </c>
    </row>
    <row r="1033" spans="4:5" ht="12.75">
      <c r="D1033" t="s">
        <v>3410</v>
      </c>
      <c r="E1033" s="42" t="s">
        <v>4909</v>
      </c>
    </row>
    <row r="1034" spans="4:5" ht="12.75">
      <c r="D1034" t="s">
        <v>4087</v>
      </c>
      <c r="E1034" s="42" t="s">
        <v>4910</v>
      </c>
    </row>
    <row r="1035" spans="4:5" ht="12.75">
      <c r="D1035" t="s">
        <v>4669</v>
      </c>
      <c r="E1035" s="42" t="s">
        <v>4911</v>
      </c>
    </row>
    <row r="1036" spans="4:5" ht="12.75">
      <c r="D1036" t="s">
        <v>3299</v>
      </c>
      <c r="E1036" s="42" t="s">
        <v>4912</v>
      </c>
    </row>
    <row r="1037" spans="4:5" ht="12.75">
      <c r="D1037" t="s">
        <v>3605</v>
      </c>
      <c r="E1037" s="42" t="s">
        <v>4913</v>
      </c>
    </row>
    <row r="1038" spans="4:5" ht="12.75">
      <c r="D1038" t="s">
        <v>3655</v>
      </c>
      <c r="E1038" s="42" t="s">
        <v>4914</v>
      </c>
    </row>
    <row r="1039" spans="4:5" ht="12.75">
      <c r="D1039" t="s">
        <v>3849</v>
      </c>
      <c r="E1039" s="42" t="s">
        <v>4915</v>
      </c>
    </row>
    <row r="1040" spans="4:5" ht="12.75">
      <c r="D1040" t="s">
        <v>3921</v>
      </c>
      <c r="E1040" s="42" t="s">
        <v>4916</v>
      </c>
    </row>
    <row r="1041" spans="4:5" ht="12.75">
      <c r="D1041" t="s">
        <v>3928</v>
      </c>
      <c r="E1041" s="42" t="s">
        <v>4917</v>
      </c>
    </row>
    <row r="1042" spans="4:5" ht="12.75">
      <c r="D1042" t="s">
        <v>4025</v>
      </c>
      <c r="E1042" s="42" t="s">
        <v>4918</v>
      </c>
    </row>
    <row r="1043" spans="4:5" ht="12.75">
      <c r="D1043" t="s">
        <v>4052</v>
      </c>
      <c r="E1043" s="42" t="s">
        <v>4919</v>
      </c>
    </row>
    <row r="1044" spans="4:5" ht="12.75">
      <c r="D1044" t="s">
        <v>4443</v>
      </c>
      <c r="E1044" s="42" t="s">
        <v>4920</v>
      </c>
    </row>
    <row r="1045" spans="4:5" ht="12.75">
      <c r="D1045" t="s">
        <v>4455</v>
      </c>
      <c r="E1045" s="42" t="s">
        <v>4921</v>
      </c>
    </row>
    <row r="1046" spans="4:5" ht="12.75">
      <c r="D1046" t="s">
        <v>3221</v>
      </c>
      <c r="E1046" s="42" t="s">
        <v>4922</v>
      </c>
    </row>
    <row r="1047" spans="4:5" ht="12.75">
      <c r="D1047" t="s">
        <v>3222</v>
      </c>
      <c r="E1047" s="42" t="s">
        <v>4923</v>
      </c>
    </row>
    <row r="1048" spans="4:5" ht="12.75">
      <c r="D1048" t="s">
        <v>3260</v>
      </c>
      <c r="E1048" s="42" t="s">
        <v>4924</v>
      </c>
    </row>
    <row r="1049" spans="4:5" ht="12.75">
      <c r="D1049" t="s">
        <v>3318</v>
      </c>
      <c r="E1049" s="42" t="s">
        <v>4925</v>
      </c>
    </row>
    <row r="1050" spans="4:5" ht="12.75">
      <c r="D1050" t="s">
        <v>3327</v>
      </c>
      <c r="E1050" s="42" t="s">
        <v>4926</v>
      </c>
    </row>
    <row r="1051" spans="4:5" ht="12.75">
      <c r="D1051" t="s">
        <v>3422</v>
      </c>
      <c r="E1051" s="42" t="s">
        <v>4927</v>
      </c>
    </row>
    <row r="1052" spans="4:5" ht="12.75">
      <c r="D1052" t="s">
        <v>3424</v>
      </c>
      <c r="E1052" s="42" t="s">
        <v>4928</v>
      </c>
    </row>
    <row r="1053" spans="4:5" ht="12.75">
      <c r="D1053" t="s">
        <v>3451</v>
      </c>
      <c r="E1053" s="42" t="s">
        <v>4929</v>
      </c>
    </row>
    <row r="1054" spans="4:5" ht="12.75">
      <c r="D1054" t="s">
        <v>3467</v>
      </c>
      <c r="E1054" s="42" t="s">
        <v>4930</v>
      </c>
    </row>
    <row r="1055" spans="4:5" ht="12.75">
      <c r="D1055" t="s">
        <v>3487</v>
      </c>
      <c r="E1055" s="42" t="s">
        <v>4931</v>
      </c>
    </row>
    <row r="1056" spans="4:5" ht="12.75">
      <c r="D1056" t="s">
        <v>3584</v>
      </c>
      <c r="E1056" s="42" t="s">
        <v>4932</v>
      </c>
    </row>
    <row r="1057" spans="4:5" ht="12.75">
      <c r="D1057" t="s">
        <v>3677</v>
      </c>
      <c r="E1057" s="42" t="s">
        <v>4933</v>
      </c>
    </row>
    <row r="1058" spans="4:5" ht="12.75">
      <c r="D1058" t="s">
        <v>3687</v>
      </c>
      <c r="E1058" s="42" t="s">
        <v>4934</v>
      </c>
    </row>
    <row r="1059" spans="4:5" ht="12.75">
      <c r="D1059" t="s">
        <v>3691</v>
      </c>
      <c r="E1059" s="42" t="s">
        <v>4935</v>
      </c>
    </row>
    <row r="1060" spans="4:5" ht="12.75">
      <c r="D1060" t="s">
        <v>3929</v>
      </c>
      <c r="E1060" s="42" t="s">
        <v>4936</v>
      </c>
    </row>
    <row r="1061" spans="4:5" ht="12.75">
      <c r="D1061" t="s">
        <v>4043</v>
      </c>
      <c r="E1061" s="42" t="s">
        <v>4937</v>
      </c>
    </row>
    <row r="1062" spans="4:5" ht="12.75">
      <c r="D1062" t="s">
        <v>4151</v>
      </c>
      <c r="E1062" s="42" t="s">
        <v>4938</v>
      </c>
    </row>
    <row r="1063" spans="4:5" ht="12.75">
      <c r="D1063" t="s">
        <v>4345</v>
      </c>
      <c r="E1063" s="42" t="s">
        <v>4939</v>
      </c>
    </row>
    <row r="1064" spans="4:5" ht="12.75">
      <c r="D1064" t="s">
        <v>4346</v>
      </c>
      <c r="E1064" s="42" t="s">
        <v>4940</v>
      </c>
    </row>
    <row r="1065" spans="4:5" ht="12.75">
      <c r="D1065" t="s">
        <v>4502</v>
      </c>
      <c r="E1065" s="42" t="s">
        <v>4941</v>
      </c>
    </row>
    <row r="1066" spans="4:5" ht="12.75">
      <c r="D1066" t="s">
        <v>4579</v>
      </c>
      <c r="E1066" s="42" t="s">
        <v>4942</v>
      </c>
    </row>
    <row r="1067" spans="4:5" ht="12.75">
      <c r="D1067" t="s">
        <v>4673</v>
      </c>
      <c r="E1067" s="42" t="s">
        <v>4943</v>
      </c>
    </row>
    <row r="1068" spans="4:5" ht="12.75">
      <c r="D1068" t="s">
        <v>3227</v>
      </c>
      <c r="E1068" s="42" t="s">
        <v>1650</v>
      </c>
    </row>
    <row r="1069" spans="4:5" ht="12.75">
      <c r="D1069" t="s">
        <v>3263</v>
      </c>
      <c r="E1069" s="42" t="s">
        <v>1686</v>
      </c>
    </row>
    <row r="1070" spans="4:5" ht="12.75">
      <c r="D1070" t="s">
        <v>3375</v>
      </c>
      <c r="E1070" s="42" t="s">
        <v>1800</v>
      </c>
    </row>
    <row r="1071" spans="4:5" ht="12.75">
      <c r="D1071" t="s">
        <v>3409</v>
      </c>
      <c r="E1071" s="42" t="s">
        <v>1835</v>
      </c>
    </row>
    <row r="1072" spans="4:5" ht="12.75">
      <c r="D1072" t="s">
        <v>3454</v>
      </c>
      <c r="E1072" s="42" t="s">
        <v>1884</v>
      </c>
    </row>
    <row r="1073" spans="4:5" ht="12.75">
      <c r="D1073" t="s">
        <v>4849</v>
      </c>
      <c r="E1073" s="42" t="s">
        <v>4944</v>
      </c>
    </row>
    <row r="1074" spans="4:5" ht="12.75">
      <c r="D1074" t="s">
        <v>3457</v>
      </c>
      <c r="E1074" s="42" t="s">
        <v>1888</v>
      </c>
    </row>
    <row r="1075" spans="4:5" ht="12.75">
      <c r="D1075" t="s">
        <v>3540</v>
      </c>
      <c r="E1075" s="42" t="s">
        <v>1973</v>
      </c>
    </row>
    <row r="1076" spans="4:5" ht="12.75">
      <c r="D1076" t="s">
        <v>3631</v>
      </c>
      <c r="E1076" s="42" t="s">
        <v>2067</v>
      </c>
    </row>
    <row r="1077" spans="4:5" ht="12.75">
      <c r="D1077" t="s">
        <v>3853</v>
      </c>
      <c r="E1077" s="42" t="s">
        <v>2298</v>
      </c>
    </row>
    <row r="1078" spans="4:5" ht="12.75">
      <c r="D1078" t="s">
        <v>3938</v>
      </c>
      <c r="E1078" s="42" t="s">
        <v>2386</v>
      </c>
    </row>
    <row r="1079" spans="4:5" ht="12.75">
      <c r="D1079" t="s">
        <v>4071</v>
      </c>
      <c r="E1079" s="42" t="s">
        <v>2521</v>
      </c>
    </row>
    <row r="1080" spans="4:5" ht="12.75">
      <c r="D1080" t="s">
        <v>4075</v>
      </c>
      <c r="E1080" s="42" t="s">
        <v>2525</v>
      </c>
    </row>
    <row r="1081" spans="4:5" ht="12.75">
      <c r="D1081" t="s">
        <v>4085</v>
      </c>
      <c r="E1081" s="42" t="s">
        <v>2535</v>
      </c>
    </row>
    <row r="1082" spans="4:5" ht="12.75">
      <c r="D1082" t="s">
        <v>4226</v>
      </c>
      <c r="E1082" s="42" t="s">
        <v>2682</v>
      </c>
    </row>
    <row r="1083" spans="4:5" ht="12.75">
      <c r="D1083" t="s">
        <v>4267</v>
      </c>
      <c r="E1083" s="42" t="s">
        <v>2725</v>
      </c>
    </row>
    <row r="1084" spans="4:5" ht="12.75">
      <c r="D1084" t="s">
        <v>4303</v>
      </c>
      <c r="E1084" s="42" t="s">
        <v>2763</v>
      </c>
    </row>
    <row r="1085" spans="4:5" ht="12.75">
      <c r="D1085" t="s">
        <v>4327</v>
      </c>
      <c r="E1085" s="42" t="s">
        <v>2788</v>
      </c>
    </row>
    <row r="1086" spans="4:5" ht="12.75">
      <c r="D1086" t="s">
        <v>4357</v>
      </c>
      <c r="E1086" s="42" t="s">
        <v>2819</v>
      </c>
    </row>
    <row r="1087" spans="4:5" ht="12.75">
      <c r="D1087" t="s">
        <v>4374</v>
      </c>
      <c r="E1087" s="42" t="s">
        <v>2837</v>
      </c>
    </row>
    <row r="1088" spans="4:5" ht="12.75">
      <c r="D1088" t="s">
        <v>4376</v>
      </c>
      <c r="E1088" s="42" t="s">
        <v>2839</v>
      </c>
    </row>
    <row r="1089" spans="4:5" ht="12.75">
      <c r="D1089" s="75" t="s">
        <v>4412</v>
      </c>
      <c r="E1089" s="76" t="s">
        <v>2877</v>
      </c>
    </row>
    <row r="1090" spans="4:5" ht="12.75">
      <c r="D1090" t="s">
        <v>4496</v>
      </c>
      <c r="E1090" s="42" t="s">
        <v>2963</v>
      </c>
    </row>
    <row r="1091" spans="4:5" ht="12.75">
      <c r="D1091" t="s">
        <v>4684</v>
      </c>
      <c r="E1091" s="42" t="s">
        <v>3159</v>
      </c>
    </row>
    <row r="1092" spans="4:5" ht="12.75">
      <c r="D1092" t="s">
        <v>4694</v>
      </c>
      <c r="E1092" s="42" t="s">
        <v>3170</v>
      </c>
    </row>
    <row r="1093" spans="4:5" ht="12.75">
      <c r="D1093" t="s">
        <v>3294</v>
      </c>
      <c r="E1093" s="42" t="s">
        <v>1717</v>
      </c>
    </row>
    <row r="1094" spans="4:5" ht="12.75">
      <c r="D1094" t="s">
        <v>3309</v>
      </c>
      <c r="E1094" s="42" t="s">
        <v>1733</v>
      </c>
    </row>
    <row r="1095" spans="4:5" ht="12.75">
      <c r="D1095" t="s">
        <v>3365</v>
      </c>
      <c r="E1095" s="42" t="s">
        <v>1788</v>
      </c>
    </row>
    <row r="1096" spans="4:5" ht="12.75">
      <c r="D1096" t="s">
        <v>3369</v>
      </c>
      <c r="E1096" s="42" t="s">
        <v>1794</v>
      </c>
    </row>
    <row r="1097" spans="4:5" ht="12.75">
      <c r="D1097" t="s">
        <v>3399</v>
      </c>
      <c r="E1097" s="42" t="s">
        <v>1825</v>
      </c>
    </row>
    <row r="1098" spans="4:5" ht="12.75">
      <c r="D1098" t="s">
        <v>3444</v>
      </c>
      <c r="E1098" s="42" t="s">
        <v>1873</v>
      </c>
    </row>
    <row r="1099" spans="4:5" ht="12.75">
      <c r="D1099" t="s">
        <v>3512</v>
      </c>
      <c r="E1099" s="42" t="s">
        <v>1944</v>
      </c>
    </row>
    <row r="1100" spans="4:5" ht="12.75">
      <c r="D1100" t="s">
        <v>3516</v>
      </c>
      <c r="E1100" s="42" t="s">
        <v>1949</v>
      </c>
    </row>
    <row r="1101" spans="4:5" ht="12.75">
      <c r="D1101" t="s">
        <v>3542</v>
      </c>
      <c r="E1101" s="42" t="s">
        <v>1975</v>
      </c>
    </row>
    <row r="1102" spans="4:5" ht="12.75">
      <c r="D1102" t="s">
        <v>3554</v>
      </c>
      <c r="E1102" s="42" t="s">
        <v>1987</v>
      </c>
    </row>
    <row r="1103" spans="4:5" ht="12.75">
      <c r="D1103" t="s">
        <v>3614</v>
      </c>
      <c r="E1103" s="42" t="s">
        <v>2050</v>
      </c>
    </row>
    <row r="1104" spans="4:5" ht="12.75">
      <c r="D1104" t="s">
        <v>3701</v>
      </c>
      <c r="E1104" s="42" t="s">
        <v>2139</v>
      </c>
    </row>
    <row r="1105" spans="4:5" ht="12.75">
      <c r="D1105" t="s">
        <v>3803</v>
      </c>
      <c r="E1105" s="42" t="s">
        <v>2244</v>
      </c>
    </row>
    <row r="1106" spans="4:5" ht="12.75">
      <c r="D1106" t="s">
        <v>3967</v>
      </c>
      <c r="E1106" s="42" t="s">
        <v>2415</v>
      </c>
    </row>
    <row r="1107" spans="4:5" ht="12.75">
      <c r="D1107" t="s">
        <v>4046</v>
      </c>
      <c r="E1107" s="42" t="s">
        <v>2495</v>
      </c>
    </row>
    <row r="1108" spans="4:5" ht="12.75">
      <c r="D1108" t="s">
        <v>4064</v>
      </c>
      <c r="E1108" s="42" t="s">
        <v>2514</v>
      </c>
    </row>
    <row r="1109" spans="4:5" ht="12.75">
      <c r="D1109" t="s">
        <v>4070</v>
      </c>
      <c r="E1109" s="42" t="s">
        <v>2520</v>
      </c>
    </row>
    <row r="1110" spans="4:5" ht="12.75">
      <c r="D1110" t="s">
        <v>4095</v>
      </c>
      <c r="E1110" s="42" t="s">
        <v>2545</v>
      </c>
    </row>
    <row r="1111" spans="4:5" ht="12.75">
      <c r="D1111" t="s">
        <v>4135</v>
      </c>
      <c r="E1111" s="42" t="s">
        <v>2585</v>
      </c>
    </row>
    <row r="1112" spans="4:5" ht="12.75">
      <c r="D1112" t="s">
        <v>4183</v>
      </c>
      <c r="E1112" s="42" t="s">
        <v>2635</v>
      </c>
    </row>
    <row r="1113" spans="4:5" ht="12.75">
      <c r="D1113" t="s">
        <v>4235</v>
      </c>
      <c r="E1113" s="42" t="s">
        <v>2692</v>
      </c>
    </row>
    <row r="1114" spans="4:5" ht="12.75">
      <c r="D1114" t="s">
        <v>4240</v>
      </c>
      <c r="E1114" s="42" t="s">
        <v>2698</v>
      </c>
    </row>
    <row r="1115" spans="4:5" ht="12.75">
      <c r="D1115" t="s">
        <v>4302</v>
      </c>
      <c r="E1115" s="42" t="s">
        <v>2762</v>
      </c>
    </row>
    <row r="1116" spans="4:5" ht="12.75">
      <c r="D1116" t="s">
        <v>4325</v>
      </c>
      <c r="E1116" s="42" t="s">
        <v>2786</v>
      </c>
    </row>
    <row r="1117" spans="4:5" ht="12.75">
      <c r="D1117" t="s">
        <v>4410</v>
      </c>
      <c r="E1117" s="42" t="s">
        <v>2875</v>
      </c>
    </row>
    <row r="1118" spans="4:5" ht="12.75">
      <c r="D1118" t="s">
        <v>4542</v>
      </c>
      <c r="E1118" s="42" t="s">
        <v>3009</v>
      </c>
    </row>
    <row r="1119" spans="4:5" ht="12.75">
      <c r="D1119" s="75" t="s">
        <v>4637</v>
      </c>
      <c r="E1119" s="76" t="s">
        <v>3109</v>
      </c>
    </row>
    <row r="1120" spans="4:5" ht="12.75">
      <c r="D1120" t="s">
        <v>4638</v>
      </c>
      <c r="E1120" s="42" t="s">
        <v>3110</v>
      </c>
    </row>
    <row r="1121" spans="4:5" ht="12.75">
      <c r="D1121" t="s">
        <v>3305</v>
      </c>
      <c r="E1121" s="42" t="s">
        <v>1728</v>
      </c>
    </row>
    <row r="1122" spans="4:5" ht="12.75">
      <c r="D1122" t="s">
        <v>3310</v>
      </c>
      <c r="E1122" s="42" t="s">
        <v>1734</v>
      </c>
    </row>
    <row r="1123" spans="4:5" ht="12.75">
      <c r="D1123" t="s">
        <v>3324</v>
      </c>
      <c r="E1123" s="42" t="s">
        <v>1748</v>
      </c>
    </row>
    <row r="1124" spans="4:5" ht="12.75">
      <c r="D1124" t="s">
        <v>3361</v>
      </c>
      <c r="E1124" s="42" t="s">
        <v>1785</v>
      </c>
    </row>
    <row r="1125" spans="4:5" ht="12.75">
      <c r="D1125" t="s">
        <v>3372</v>
      </c>
      <c r="E1125" s="42" t="s">
        <v>1797</v>
      </c>
    </row>
    <row r="1126" spans="4:5" ht="12.75">
      <c r="D1126" t="s">
        <v>3526</v>
      </c>
      <c r="E1126" s="42" t="s">
        <v>1959</v>
      </c>
    </row>
    <row r="1127" spans="4:5" ht="12.75">
      <c r="D1127" s="75" t="s">
        <v>3599</v>
      </c>
      <c r="E1127" s="76" t="s">
        <v>2035</v>
      </c>
    </row>
    <row r="1128" spans="4:5" ht="12.75">
      <c r="D1128" t="s">
        <v>3612</v>
      </c>
      <c r="E1128" s="42" t="s">
        <v>2048</v>
      </c>
    </row>
    <row r="1129" spans="4:5" ht="12.75">
      <c r="D1129" t="s">
        <v>3731</v>
      </c>
      <c r="E1129" s="42" t="s">
        <v>2169</v>
      </c>
    </row>
    <row r="1130" spans="4:5" ht="12.75">
      <c r="D1130" t="s">
        <v>3848</v>
      </c>
      <c r="E1130" s="42" t="s">
        <v>2293</v>
      </c>
    </row>
    <row r="1131" spans="4:5" ht="12.75">
      <c r="D1131" t="s">
        <v>3913</v>
      </c>
      <c r="E1131" s="42" t="s">
        <v>2359</v>
      </c>
    </row>
    <row r="1132" spans="4:5" ht="12.75">
      <c r="D1132" t="s">
        <v>3916</v>
      </c>
      <c r="E1132" s="42" t="s">
        <v>2363</v>
      </c>
    </row>
    <row r="1133" spans="4:5" ht="12.75">
      <c r="D1133" t="s">
        <v>4006</v>
      </c>
      <c r="E1133" s="42" t="s">
        <v>2454</v>
      </c>
    </row>
    <row r="1134" spans="4:5" ht="12.75">
      <c r="D1134" t="s">
        <v>4017</v>
      </c>
      <c r="E1134" s="42" t="s">
        <v>2465</v>
      </c>
    </row>
    <row r="1135" spans="4:5" ht="12.75">
      <c r="D1135" t="s">
        <v>4336</v>
      </c>
      <c r="E1135" s="42" t="s">
        <v>2797</v>
      </c>
    </row>
    <row r="1136" spans="4:5" ht="12.75">
      <c r="D1136" t="s">
        <v>4344</v>
      </c>
      <c r="E1136" s="42" t="s">
        <v>2805</v>
      </c>
    </row>
    <row r="1137" spans="4:5" ht="12.75">
      <c r="D1137" t="s">
        <v>4414</v>
      </c>
      <c r="E1137" s="42" t="s">
        <v>2879</v>
      </c>
    </row>
    <row r="1138" spans="4:5" ht="12.75">
      <c r="D1138" t="s">
        <v>4460</v>
      </c>
      <c r="E1138" s="42" t="s">
        <v>2926</v>
      </c>
    </row>
    <row r="1139" spans="4:5" ht="12.75">
      <c r="D1139" t="s">
        <v>4540</v>
      </c>
      <c r="E1139" s="42" t="s">
        <v>3007</v>
      </c>
    </row>
    <row r="1140" spans="4:5" ht="12.75">
      <c r="D1140" t="s">
        <v>4566</v>
      </c>
      <c r="E1140" s="42" t="s">
        <v>3034</v>
      </c>
    </row>
    <row r="1141" spans="4:5" ht="12.75">
      <c r="D1141" t="s">
        <v>4569</v>
      </c>
      <c r="E1141" s="42" t="s">
        <v>3037</v>
      </c>
    </row>
    <row r="1142" spans="4:5" ht="12.75">
      <c r="D1142" t="s">
        <v>4621</v>
      </c>
      <c r="E1142" s="42" t="s">
        <v>3091</v>
      </c>
    </row>
    <row r="1143" spans="4:5" ht="12.75">
      <c r="D1143" t="s">
        <v>4647</v>
      </c>
      <c r="E1143" s="42" t="s">
        <v>3120</v>
      </c>
    </row>
    <row r="1144" spans="4:5" ht="12.75">
      <c r="D1144" t="s">
        <v>4690</v>
      </c>
      <c r="E1144" s="42" t="s">
        <v>3165</v>
      </c>
    </row>
    <row r="1145" spans="4:5" ht="12.75">
      <c r="D1145" t="s">
        <v>3237</v>
      </c>
      <c r="E1145" s="42" t="s">
        <v>1660</v>
      </c>
    </row>
    <row r="1146" spans="4:5" ht="12.75">
      <c r="D1146" t="s">
        <v>3282</v>
      </c>
      <c r="E1146" s="42" t="s">
        <v>1705</v>
      </c>
    </row>
    <row r="1147" spans="4:5" ht="12.75">
      <c r="D1147" t="s">
        <v>3314</v>
      </c>
      <c r="E1147" s="42" t="s">
        <v>1738</v>
      </c>
    </row>
    <row r="1148" spans="4:5" ht="12.75">
      <c r="D1148" t="s">
        <v>3627</v>
      </c>
      <c r="E1148" s="42" t="s">
        <v>2063</v>
      </c>
    </row>
    <row r="1149" spans="4:5" ht="12.75">
      <c r="D1149" t="s">
        <v>3679</v>
      </c>
      <c r="E1149" s="42" t="s">
        <v>2116</v>
      </c>
    </row>
    <row r="1150" spans="4:5" ht="12.75">
      <c r="D1150" t="s">
        <v>4703</v>
      </c>
      <c r="E1150" s="42" t="s">
        <v>4945</v>
      </c>
    </row>
    <row r="1151" spans="4:5" ht="12.75">
      <c r="D1151" t="s">
        <v>3704</v>
      </c>
      <c r="E1151" s="42" t="s">
        <v>2142</v>
      </c>
    </row>
    <row r="1152" spans="4:5" ht="12.75">
      <c r="D1152" t="s">
        <v>3790</v>
      </c>
      <c r="E1152" s="42" t="s">
        <v>2231</v>
      </c>
    </row>
    <row r="1153" spans="4:5" ht="12.75">
      <c r="D1153" t="s">
        <v>3839</v>
      </c>
      <c r="E1153" s="42" t="s">
        <v>2281</v>
      </c>
    </row>
    <row r="1154" spans="4:5" ht="12.75">
      <c r="D1154" t="s">
        <v>3895</v>
      </c>
      <c r="E1154" s="42" t="s">
        <v>2341</v>
      </c>
    </row>
    <row r="1155" spans="4:5" ht="12.75">
      <c r="D1155" t="s">
        <v>3936</v>
      </c>
      <c r="E1155" s="42" t="s">
        <v>2384</v>
      </c>
    </row>
    <row r="1156" spans="4:5" ht="12.75">
      <c r="D1156" t="s">
        <v>3983</v>
      </c>
      <c r="E1156" s="42" t="s">
        <v>2431</v>
      </c>
    </row>
    <row r="1157" spans="4:5" ht="12.75">
      <c r="D1157" t="s">
        <v>4050</v>
      </c>
      <c r="E1157" s="42" t="s">
        <v>2500</v>
      </c>
    </row>
    <row r="1158" spans="4:5" ht="12.75">
      <c r="D1158" t="s">
        <v>4079</v>
      </c>
      <c r="E1158" s="42" t="s">
        <v>2529</v>
      </c>
    </row>
    <row r="1159" spans="4:5" ht="12.75">
      <c r="D1159" t="s">
        <v>4232</v>
      </c>
      <c r="E1159" s="42" t="s">
        <v>2689</v>
      </c>
    </row>
    <row r="1160" spans="4:5" ht="12.75">
      <c r="D1160" t="s">
        <v>4405</v>
      </c>
      <c r="E1160" s="42" t="s">
        <v>2870</v>
      </c>
    </row>
    <row r="1161" spans="4:5" ht="12.75">
      <c r="D1161" t="s">
        <v>4409</v>
      </c>
      <c r="E1161" s="42" t="s">
        <v>2874</v>
      </c>
    </row>
    <row r="1162" spans="4:5" ht="12.75">
      <c r="D1162" t="s">
        <v>4486</v>
      </c>
      <c r="E1162" s="42" t="s">
        <v>2953</v>
      </c>
    </row>
    <row r="1163" spans="4:5" ht="12.75">
      <c r="D1163" t="s">
        <v>4532</v>
      </c>
      <c r="E1163" s="42" t="s">
        <v>2999</v>
      </c>
    </row>
    <row r="1164" spans="4:5" ht="12.75">
      <c r="D1164" t="s">
        <v>4534</v>
      </c>
      <c r="E1164" s="42" t="s">
        <v>3001</v>
      </c>
    </row>
    <row r="1165" spans="4:5" ht="12.75">
      <c r="D1165" t="s">
        <v>4598</v>
      </c>
      <c r="E1165" s="42" t="s">
        <v>3065</v>
      </c>
    </row>
    <row r="1166" spans="4:5" ht="12.75">
      <c r="D1166" t="s">
        <v>4667</v>
      </c>
      <c r="E1166" s="42" t="s">
        <v>3141</v>
      </c>
    </row>
    <row r="1167" spans="4:5" ht="12.75">
      <c r="D1167" s="75" t="s">
        <v>4677</v>
      </c>
      <c r="E1167" s="76" t="s">
        <v>3152</v>
      </c>
    </row>
    <row r="1168" spans="4:5" ht="12.75">
      <c r="D1168" s="75" t="s">
        <v>4695</v>
      </c>
      <c r="E1168" s="76" t="s">
        <v>3171</v>
      </c>
    </row>
    <row r="1169" spans="4:5" ht="12.75">
      <c r="D1169" t="s">
        <v>3224</v>
      </c>
      <c r="E1169" s="42" t="s">
        <v>1647</v>
      </c>
    </row>
    <row r="1170" spans="4:5" ht="12.75">
      <c r="D1170" t="s">
        <v>3368</v>
      </c>
      <c r="E1170" s="42" t="s">
        <v>1791</v>
      </c>
    </row>
    <row r="1171" spans="4:5" ht="12.75">
      <c r="D1171" t="s">
        <v>3394</v>
      </c>
      <c r="E1171" s="42" t="s">
        <v>1820</v>
      </c>
    </row>
    <row r="1172" spans="4:5" ht="12.75">
      <c r="D1172" t="s">
        <v>3757</v>
      </c>
      <c r="E1172" s="42" t="s">
        <v>2195</v>
      </c>
    </row>
    <row r="1173" spans="4:5" ht="12.75">
      <c r="D1173" t="s">
        <v>3785</v>
      </c>
      <c r="E1173" s="42" t="s">
        <v>2226</v>
      </c>
    </row>
    <row r="1174" spans="4:5" ht="12.75">
      <c r="D1174" t="s">
        <v>3804</v>
      </c>
      <c r="E1174" s="42" t="s">
        <v>2245</v>
      </c>
    </row>
    <row r="1175" spans="4:5" ht="12.75">
      <c r="D1175" t="s">
        <v>3814</v>
      </c>
      <c r="E1175" s="42" t="s">
        <v>2255</v>
      </c>
    </row>
    <row r="1176" spans="4:5" ht="12.75">
      <c r="D1176" t="s">
        <v>3816</v>
      </c>
      <c r="E1176" s="42" t="s">
        <v>2257</v>
      </c>
    </row>
    <row r="1177" spans="4:5" ht="12.75">
      <c r="D1177" t="s">
        <v>3826</v>
      </c>
      <c r="E1177" s="42" t="s">
        <v>2267</v>
      </c>
    </row>
    <row r="1178" spans="4:5" ht="12.75">
      <c r="D1178" t="s">
        <v>3877</v>
      </c>
      <c r="E1178" s="42" t="s">
        <v>2322</v>
      </c>
    </row>
    <row r="1179" spans="4:5" ht="12.75">
      <c r="D1179" t="s">
        <v>3953</v>
      </c>
      <c r="E1179" s="42" t="s">
        <v>2401</v>
      </c>
    </row>
    <row r="1180" spans="4:5" ht="12.75">
      <c r="D1180" t="s">
        <v>4026</v>
      </c>
      <c r="E1180" s="42" t="s">
        <v>2474</v>
      </c>
    </row>
    <row r="1181" spans="4:5" ht="12.75">
      <c r="D1181" t="s">
        <v>4044</v>
      </c>
      <c r="E1181" s="42" t="s">
        <v>2493</v>
      </c>
    </row>
    <row r="1182" spans="4:5" ht="12.75">
      <c r="D1182" t="s">
        <v>4166</v>
      </c>
      <c r="E1182" s="42" t="s">
        <v>2618</v>
      </c>
    </row>
    <row r="1183" spans="4:5" ht="12.75">
      <c r="D1183" t="s">
        <v>4227</v>
      </c>
      <c r="E1183" s="42" t="s">
        <v>2683</v>
      </c>
    </row>
    <row r="1184" spans="4:5" ht="12.75">
      <c r="D1184" t="s">
        <v>4228</v>
      </c>
      <c r="E1184" s="42" t="s">
        <v>2684</v>
      </c>
    </row>
    <row r="1185" spans="4:5" ht="12.75">
      <c r="D1185" t="s">
        <v>4386</v>
      </c>
      <c r="E1185" s="42" t="s">
        <v>2850</v>
      </c>
    </row>
    <row r="1186" spans="4:5" ht="12.75">
      <c r="D1186" t="s">
        <v>4407</v>
      </c>
      <c r="E1186" s="42" t="s">
        <v>2872</v>
      </c>
    </row>
    <row r="1187" spans="4:5" ht="12.75">
      <c r="D1187" t="s">
        <v>4423</v>
      </c>
      <c r="E1187" s="42" t="s">
        <v>2888</v>
      </c>
    </row>
    <row r="1188" spans="4:5" ht="12.75">
      <c r="D1188" t="s">
        <v>4425</v>
      </c>
      <c r="E1188" s="42" t="s">
        <v>2890</v>
      </c>
    </row>
    <row r="1189" spans="4:5" ht="12.75">
      <c r="D1189" t="s">
        <v>4438</v>
      </c>
      <c r="E1189" s="42" t="s">
        <v>2903</v>
      </c>
    </row>
    <row r="1190" spans="4:5" ht="12.75">
      <c r="D1190" t="s">
        <v>4498</v>
      </c>
      <c r="E1190" s="42" t="s">
        <v>2965</v>
      </c>
    </row>
    <row r="1191" spans="4:5" ht="12.75">
      <c r="D1191" t="s">
        <v>4567</v>
      </c>
      <c r="E1191" s="42" t="s">
        <v>3035</v>
      </c>
    </row>
    <row r="1192" spans="4:5" ht="12.75">
      <c r="D1192" t="s">
        <v>4591</v>
      </c>
      <c r="E1192" s="42" t="s">
        <v>3058</v>
      </c>
    </row>
    <row r="1193" spans="4:5" ht="12.75">
      <c r="D1193" t="s">
        <v>4597</v>
      </c>
      <c r="E1193" s="42" t="s">
        <v>3064</v>
      </c>
    </row>
    <row r="1194" spans="4:5" ht="12.75">
      <c r="D1194" t="s">
        <v>4620</v>
      </c>
      <c r="E1194" s="42" t="s">
        <v>3090</v>
      </c>
    </row>
    <row r="1195" spans="4:5" ht="12.75">
      <c r="D1195" t="s">
        <v>4654</v>
      </c>
      <c r="E1195" s="42" t="s">
        <v>3127</v>
      </c>
    </row>
    <row r="1196" spans="4:5" ht="12.75">
      <c r="D1196" t="s">
        <v>3235</v>
      </c>
      <c r="E1196" s="42" t="s">
        <v>1658</v>
      </c>
    </row>
    <row r="1197" spans="4:5" ht="12.75">
      <c r="D1197" t="s">
        <v>3455</v>
      </c>
      <c r="E1197" s="42" t="s">
        <v>1885</v>
      </c>
    </row>
    <row r="1198" spans="4:5" ht="12.75">
      <c r="D1198" t="s">
        <v>3557</v>
      </c>
      <c r="E1198" s="42" t="s">
        <v>1990</v>
      </c>
    </row>
    <row r="1199" spans="4:5" ht="12.75">
      <c r="D1199" t="s">
        <v>3562</v>
      </c>
      <c r="E1199" s="42" t="s">
        <v>1995</v>
      </c>
    </row>
    <row r="1200" spans="4:5" ht="12.75">
      <c r="D1200" t="s">
        <v>3603</v>
      </c>
      <c r="E1200" s="42" t="s">
        <v>2039</v>
      </c>
    </row>
    <row r="1201" spans="4:5" ht="12.75">
      <c r="D1201" t="s">
        <v>3604</v>
      </c>
      <c r="E1201" s="42" t="s">
        <v>2040</v>
      </c>
    </row>
    <row r="1202" spans="4:5" ht="12.75">
      <c r="D1202" t="s">
        <v>3633</v>
      </c>
      <c r="E1202" s="42" t="s">
        <v>2069</v>
      </c>
    </row>
    <row r="1203" spans="4:5" ht="12.75">
      <c r="D1203" t="s">
        <v>3678</v>
      </c>
      <c r="E1203" s="42" t="s">
        <v>2114</v>
      </c>
    </row>
    <row r="1204" spans="4:5" ht="12.75">
      <c r="D1204" t="s">
        <v>3711</v>
      </c>
      <c r="E1204" s="42" t="s">
        <v>2149</v>
      </c>
    </row>
    <row r="1205" spans="4:5" ht="12.75">
      <c r="D1205" t="s">
        <v>3914</v>
      </c>
      <c r="E1205" s="42" t="s">
        <v>2360</v>
      </c>
    </row>
    <row r="1206" spans="4:5" ht="12.75">
      <c r="D1206" t="s">
        <v>4096</v>
      </c>
      <c r="E1206" s="42" t="s">
        <v>2546</v>
      </c>
    </row>
    <row r="1207" spans="4:5" ht="12.75">
      <c r="D1207" t="s">
        <v>4116</v>
      </c>
      <c r="E1207" s="42" t="s">
        <v>2566</v>
      </c>
    </row>
    <row r="1208" spans="4:5" ht="12.75">
      <c r="D1208" t="s">
        <v>4130</v>
      </c>
      <c r="E1208" s="42" t="s">
        <v>2580</v>
      </c>
    </row>
    <row r="1209" spans="4:5" ht="12.75">
      <c r="D1209" t="s">
        <v>4181</v>
      </c>
      <c r="E1209" s="42" t="s">
        <v>2633</v>
      </c>
    </row>
    <row r="1210" spans="4:5" ht="12.75">
      <c r="D1210" t="s">
        <v>4189</v>
      </c>
      <c r="E1210" s="42" t="s">
        <v>2642</v>
      </c>
    </row>
    <row r="1211" spans="4:5" ht="12.75">
      <c r="D1211" t="s">
        <v>4322</v>
      </c>
      <c r="E1211" s="42" t="s">
        <v>2783</v>
      </c>
    </row>
    <row r="1212" spans="4:5" ht="12.75">
      <c r="D1212" t="s">
        <v>4350</v>
      </c>
      <c r="E1212" s="42" t="s">
        <v>2811</v>
      </c>
    </row>
    <row r="1213" spans="4:5" ht="12.75">
      <c r="D1213" t="s">
        <v>4416</v>
      </c>
      <c r="E1213" s="42" t="s">
        <v>2881</v>
      </c>
    </row>
    <row r="1214" spans="4:5" ht="12.75">
      <c r="D1214" t="s">
        <v>4530</v>
      </c>
      <c r="E1214" s="42" t="s">
        <v>2997</v>
      </c>
    </row>
    <row r="1215" spans="4:5" ht="12.75">
      <c r="D1215" t="s">
        <v>4693</v>
      </c>
      <c r="E1215" s="42" t="s">
        <v>3169</v>
      </c>
    </row>
    <row r="1216" spans="4:5" ht="12.75">
      <c r="D1216" t="s">
        <v>3539</v>
      </c>
      <c r="E1216" s="42" t="s">
        <v>1972</v>
      </c>
    </row>
    <row r="1217" spans="4:5" ht="12.75">
      <c r="D1217" t="s">
        <v>3817</v>
      </c>
      <c r="E1217" s="42" t="s">
        <v>2258</v>
      </c>
    </row>
    <row r="1218" spans="4:5" ht="12.75">
      <c r="D1218" t="s">
        <v>3871</v>
      </c>
      <c r="E1218" s="42" t="s">
        <v>2316</v>
      </c>
    </row>
    <row r="1219" spans="4:5" ht="12.75">
      <c r="D1219" t="s">
        <v>4650</v>
      </c>
      <c r="E1219" s="42" t="s">
        <v>3123</v>
      </c>
    </row>
    <row r="1220" spans="4:5" ht="12.75">
      <c r="D1220" t="s">
        <v>3480</v>
      </c>
      <c r="E1220" s="42" t="s">
        <v>1911</v>
      </c>
    </row>
    <row r="1221" spans="4:5" ht="12.75">
      <c r="D1221" t="s">
        <v>3580</v>
      </c>
      <c r="E1221" s="42" t="s">
        <v>2014</v>
      </c>
    </row>
    <row r="1222" spans="4:5" ht="12.75">
      <c r="D1222" t="s">
        <v>4045</v>
      </c>
      <c r="E1222" s="42" t="s">
        <v>2494</v>
      </c>
    </row>
    <row r="1223" spans="4:5" ht="12.75">
      <c r="D1223" t="s">
        <v>4196</v>
      </c>
      <c r="E1223" s="42" t="s">
        <v>2649</v>
      </c>
    </row>
    <row r="1224" spans="4:5" ht="12.75">
      <c r="D1224" t="s">
        <v>4382</v>
      </c>
      <c r="E1224" s="42" t="s">
        <v>2846</v>
      </c>
    </row>
    <row r="1225" spans="4:5" ht="12.75">
      <c r="D1225" t="s">
        <v>4395</v>
      </c>
      <c r="E1225" s="42" t="s">
        <v>2860</v>
      </c>
    </row>
    <row r="1226" spans="4:5" ht="12.75">
      <c r="D1226" t="s">
        <v>4471</v>
      </c>
      <c r="E1226" s="42" t="s">
        <v>2938</v>
      </c>
    </row>
    <row r="1227" spans="4:5" ht="12.75">
      <c r="D1227" t="s">
        <v>4538</v>
      </c>
      <c r="E1227" s="42" t="s">
        <v>3005</v>
      </c>
    </row>
    <row r="1228" spans="4:5" ht="12.75">
      <c r="D1228" t="s">
        <v>4547</v>
      </c>
      <c r="E1228" s="42" t="s">
        <v>3014</v>
      </c>
    </row>
    <row r="1229" spans="4:5" ht="12.75">
      <c r="D1229" t="s">
        <v>4665</v>
      </c>
      <c r="E1229" s="42" t="s">
        <v>3139</v>
      </c>
    </row>
    <row r="1230" spans="4:5" ht="12.75">
      <c r="D1230" t="s">
        <v>4696</v>
      </c>
      <c r="E1230" s="42" t="s">
        <v>3172</v>
      </c>
    </row>
    <row r="1231" spans="4:5" ht="12.75">
      <c r="D1231" t="s">
        <v>4698</v>
      </c>
      <c r="E1231" s="42" t="s">
        <v>3174</v>
      </c>
    </row>
    <row r="1232" spans="4:5" ht="12.75">
      <c r="D1232" t="s">
        <v>3283</v>
      </c>
      <c r="E1232" s="42" t="s">
        <v>1706</v>
      </c>
    </row>
    <row r="1233" spans="4:5" ht="12.75">
      <c r="D1233" t="s">
        <v>3384</v>
      </c>
      <c r="E1233" s="42" t="s">
        <v>1809</v>
      </c>
    </row>
    <row r="1234" spans="4:5" ht="12.75">
      <c r="D1234" t="s">
        <v>3519</v>
      </c>
      <c r="E1234" s="42" t="s">
        <v>1952</v>
      </c>
    </row>
    <row r="1235" spans="4:5" ht="12.75">
      <c r="D1235" t="s">
        <v>3590</v>
      </c>
      <c r="E1235" s="42" t="s">
        <v>2026</v>
      </c>
    </row>
    <row r="1236" spans="4:5" ht="12.75">
      <c r="D1236" t="s">
        <v>3653</v>
      </c>
      <c r="E1236" s="42" t="s">
        <v>2090</v>
      </c>
    </row>
    <row r="1237" spans="4:5" ht="12.75">
      <c r="D1237" t="s">
        <v>3680</v>
      </c>
      <c r="E1237" s="42" t="s">
        <v>2117</v>
      </c>
    </row>
    <row r="1238" spans="4:5" ht="12.75">
      <c r="D1238" t="s">
        <v>3685</v>
      </c>
      <c r="E1238" s="42" t="s">
        <v>4946</v>
      </c>
    </row>
    <row r="1239" spans="4:5" ht="12.75">
      <c r="D1239" t="s">
        <v>3850</v>
      </c>
      <c r="E1239" s="42" t="s">
        <v>2295</v>
      </c>
    </row>
    <row r="1240" spans="4:5" ht="12.75">
      <c r="D1240" t="s">
        <v>4035</v>
      </c>
      <c r="E1240" s="42" t="s">
        <v>2484</v>
      </c>
    </row>
    <row r="1241" spans="4:5" ht="12.75">
      <c r="D1241" t="s">
        <v>4076</v>
      </c>
      <c r="E1241" s="42" t="s">
        <v>2526</v>
      </c>
    </row>
    <row r="1242" spans="4:5" ht="12.75">
      <c r="D1242" t="s">
        <v>4257</v>
      </c>
      <c r="E1242" s="42" t="s">
        <v>2715</v>
      </c>
    </row>
    <row r="1243" spans="4:5" ht="12.75">
      <c r="D1243" t="s">
        <v>4308</v>
      </c>
      <c r="E1243" s="42" t="s">
        <v>2768</v>
      </c>
    </row>
    <row r="1244" spans="4:5" ht="12.75">
      <c r="D1244" t="s">
        <v>4317</v>
      </c>
      <c r="E1244" s="42" t="s">
        <v>2778</v>
      </c>
    </row>
    <row r="1245" spans="4:5" ht="12.75">
      <c r="D1245" t="s">
        <v>4328</v>
      </c>
      <c r="E1245" s="42" t="s">
        <v>2789</v>
      </c>
    </row>
    <row r="1246" spans="4:5" ht="12.75">
      <c r="D1246" t="s">
        <v>4339</v>
      </c>
      <c r="E1246" s="42" t="s">
        <v>2800</v>
      </c>
    </row>
    <row r="1247" spans="4:5" ht="12.75">
      <c r="D1247" t="s">
        <v>4411</v>
      </c>
      <c r="E1247" s="42" t="s">
        <v>2876</v>
      </c>
    </row>
    <row r="1248" spans="4:5" ht="12.75">
      <c r="D1248" s="75" t="s">
        <v>4456</v>
      </c>
      <c r="E1248" s="76" t="s">
        <v>2922</v>
      </c>
    </row>
    <row r="1249" spans="4:5" ht="12.75">
      <c r="D1249" t="s">
        <v>4529</v>
      </c>
      <c r="E1249" s="42" t="s">
        <v>2996</v>
      </c>
    </row>
    <row r="1250" spans="4:5" ht="12.75">
      <c r="D1250" t="s">
        <v>4583</v>
      </c>
      <c r="E1250" s="42" t="s">
        <v>3050</v>
      </c>
    </row>
    <row r="1251" spans="4:5" ht="12.75">
      <c r="D1251" t="s">
        <v>4614</v>
      </c>
      <c r="E1251" s="42" t="s">
        <v>3083</v>
      </c>
    </row>
    <row r="1252" spans="4:5" ht="12.75">
      <c r="D1252" t="s">
        <v>4682</v>
      </c>
      <c r="E1252" s="42" t="s">
        <v>3157</v>
      </c>
    </row>
    <row r="1253" spans="4:5" ht="12.75">
      <c r="D1253" t="s">
        <v>4689</v>
      </c>
      <c r="E1253" s="42" t="s">
        <v>3164</v>
      </c>
    </row>
    <row r="1254" spans="4:5" ht="12.75">
      <c r="D1254" t="s">
        <v>3371</v>
      </c>
      <c r="E1254" s="42" t="s">
        <v>1796</v>
      </c>
    </row>
    <row r="1255" spans="4:5" ht="12.75">
      <c r="D1255" t="s">
        <v>3941</v>
      </c>
      <c r="E1255" s="42" t="s">
        <v>2389</v>
      </c>
    </row>
    <row r="1256" spans="4:5" ht="12.75">
      <c r="D1256" t="s">
        <v>4473</v>
      </c>
      <c r="E1256" s="42" t="s">
        <v>2940</v>
      </c>
    </row>
    <row r="1257" spans="4:5" ht="12.75">
      <c r="D1257" t="s">
        <v>4589</v>
      </c>
      <c r="E1257" s="42" t="s">
        <v>3056</v>
      </c>
    </row>
    <row r="1258" spans="4:5" ht="12.75">
      <c r="D1258" t="s">
        <v>4590</v>
      </c>
      <c r="E1258" s="42" t="s">
        <v>3057</v>
      </c>
    </row>
    <row r="1259" spans="4:5" ht="12.75">
      <c r="D1259" t="s">
        <v>4593</v>
      </c>
      <c r="E1259" s="42" t="s">
        <v>3060</v>
      </c>
    </row>
    <row r="1260" spans="4:5" ht="12.75">
      <c r="D1260" t="s">
        <v>3453</v>
      </c>
      <c r="E1260" s="42" t="s">
        <v>1883</v>
      </c>
    </row>
    <row r="1261" spans="4:5" ht="12.75">
      <c r="D1261" t="s">
        <v>3623</v>
      </c>
      <c r="E1261" s="42" t="s">
        <v>2059</v>
      </c>
    </row>
    <row r="1262" spans="4:5" ht="12.75">
      <c r="D1262" t="s">
        <v>3856</v>
      </c>
      <c r="E1262" s="42" t="s">
        <v>2301</v>
      </c>
    </row>
    <row r="1263" spans="4:5" ht="12.75">
      <c r="D1263" t="s">
        <v>3978</v>
      </c>
      <c r="E1263" s="42" t="s">
        <v>2426</v>
      </c>
    </row>
    <row r="1264" spans="4:5" ht="12.75">
      <c r="D1264" t="s">
        <v>4040</v>
      </c>
      <c r="E1264" s="42" t="s">
        <v>2489</v>
      </c>
    </row>
    <row r="1265" spans="4:5" ht="12.75">
      <c r="D1265" t="s">
        <v>4119</v>
      </c>
      <c r="E1265" s="42" t="s">
        <v>2569</v>
      </c>
    </row>
    <row r="1266" spans="4:5" ht="12.75">
      <c r="D1266" t="s">
        <v>4239</v>
      </c>
      <c r="E1266" s="42" t="s">
        <v>2697</v>
      </c>
    </row>
    <row r="1267" spans="4:5" ht="12.75">
      <c r="D1267" t="s">
        <v>4278</v>
      </c>
      <c r="E1267" s="42" t="s">
        <v>2736</v>
      </c>
    </row>
    <row r="1268" spans="4:5" ht="12.75">
      <c r="D1268" t="s">
        <v>4370</v>
      </c>
      <c r="E1268" s="42" t="s">
        <v>2833</v>
      </c>
    </row>
    <row r="1269" spans="4:5" ht="12.75">
      <c r="D1269" s="75" t="s">
        <v>4385</v>
      </c>
      <c r="E1269" s="76" t="s">
        <v>2849</v>
      </c>
    </row>
    <row r="1270" spans="4:5" ht="12.75">
      <c r="D1270" t="s">
        <v>4628</v>
      </c>
      <c r="E1270" s="42" t="s">
        <v>3098</v>
      </c>
    </row>
    <row r="1271" spans="4:5" ht="12.75">
      <c r="D1271" t="s">
        <v>4659</v>
      </c>
      <c r="E1271" s="42" t="s">
        <v>3132</v>
      </c>
    </row>
    <row r="1272" spans="4:5" ht="12.75">
      <c r="D1272" t="s">
        <v>3228</v>
      </c>
      <c r="E1272" s="42" t="s">
        <v>1651</v>
      </c>
    </row>
    <row r="1273" spans="4:5" ht="12.75">
      <c r="D1273" t="s">
        <v>3247</v>
      </c>
      <c r="E1273" s="42" t="s">
        <v>1670</v>
      </c>
    </row>
    <row r="1274" spans="4:5" ht="12.75">
      <c r="D1274" t="s">
        <v>3261</v>
      </c>
      <c r="E1274" s="42" t="s">
        <v>1684</v>
      </c>
    </row>
    <row r="1275" spans="4:5" ht="12.75">
      <c r="D1275" t="s">
        <v>3319</v>
      </c>
      <c r="E1275" s="42" t="s">
        <v>1743</v>
      </c>
    </row>
    <row r="1276" spans="4:5" ht="12.75">
      <c r="D1276" t="s">
        <v>3418</v>
      </c>
      <c r="E1276" s="42" t="s">
        <v>1844</v>
      </c>
    </row>
    <row r="1277" spans="4:5" ht="12.75">
      <c r="D1277" s="75" t="s">
        <v>3600</v>
      </c>
      <c r="E1277" s="76" t="s">
        <v>2036</v>
      </c>
    </row>
    <row r="1278" spans="4:5" ht="12.75">
      <c r="D1278" t="s">
        <v>3637</v>
      </c>
      <c r="E1278" s="42" t="s">
        <v>2073</v>
      </c>
    </row>
    <row r="1279" spans="4:5" ht="12.75">
      <c r="D1279" t="s">
        <v>3647</v>
      </c>
      <c r="E1279" s="42" t="s">
        <v>2084</v>
      </c>
    </row>
    <row r="1280" spans="4:5" ht="12.75">
      <c r="D1280" t="s">
        <v>3703</v>
      </c>
      <c r="E1280" s="42" t="s">
        <v>2141</v>
      </c>
    </row>
    <row r="1281" spans="4:5" ht="12.75">
      <c r="D1281" t="s">
        <v>3745</v>
      </c>
      <c r="E1281" s="42" t="s">
        <v>2183</v>
      </c>
    </row>
    <row r="1282" spans="4:5" ht="12.75">
      <c r="D1282" s="75" t="s">
        <v>3746</v>
      </c>
      <c r="E1282" s="76" t="s">
        <v>2184</v>
      </c>
    </row>
    <row r="1283" spans="4:5" ht="12.75">
      <c r="D1283" t="s">
        <v>3763</v>
      </c>
      <c r="E1283" s="42" t="s">
        <v>2203</v>
      </c>
    </row>
    <row r="1284" spans="4:5" ht="12.75">
      <c r="D1284" t="s">
        <v>3799</v>
      </c>
      <c r="E1284" s="42" t="s">
        <v>2240</v>
      </c>
    </row>
    <row r="1285" spans="4:5" ht="12.75">
      <c r="D1285" t="s">
        <v>3842</v>
      </c>
      <c r="E1285" s="42" t="s">
        <v>2285</v>
      </c>
    </row>
    <row r="1286" spans="4:5" ht="12.75">
      <c r="D1286" t="s">
        <v>3999</v>
      </c>
      <c r="E1286" s="42" t="s">
        <v>2447</v>
      </c>
    </row>
    <row r="1287" spans="4:5" ht="12.75">
      <c r="D1287" t="s">
        <v>4032</v>
      </c>
      <c r="E1287" s="42" t="s">
        <v>2480</v>
      </c>
    </row>
    <row r="1288" spans="4:5" ht="12.75">
      <c r="D1288" t="s">
        <v>4090</v>
      </c>
      <c r="E1288" s="42" t="s">
        <v>2540</v>
      </c>
    </row>
    <row r="1289" spans="4:5" ht="12.75">
      <c r="D1289" t="s">
        <v>4198</v>
      </c>
      <c r="E1289" s="42" t="s">
        <v>2651</v>
      </c>
    </row>
    <row r="1290" spans="4:5" ht="12.75">
      <c r="D1290" t="s">
        <v>4219</v>
      </c>
      <c r="E1290" s="42" t="s">
        <v>2675</v>
      </c>
    </row>
    <row r="1291" spans="4:5" ht="12.75">
      <c r="D1291" t="s">
        <v>4301</v>
      </c>
      <c r="E1291" s="42" t="s">
        <v>2761</v>
      </c>
    </row>
    <row r="1292" spans="4:5" ht="12.75">
      <c r="D1292" t="s">
        <v>4338</v>
      </c>
      <c r="E1292" s="42" t="s">
        <v>2799</v>
      </c>
    </row>
    <row r="1293" spans="4:5" ht="12.75">
      <c r="D1293" t="s">
        <v>4509</v>
      </c>
      <c r="E1293" s="42" t="s">
        <v>2976</v>
      </c>
    </row>
    <row r="1294" spans="4:5" ht="12.75">
      <c r="D1294" t="s">
        <v>4511</v>
      </c>
      <c r="E1294" s="42" t="s">
        <v>2978</v>
      </c>
    </row>
    <row r="1295" spans="4:5" ht="12.75">
      <c r="D1295" t="s">
        <v>4546</v>
      </c>
      <c r="E1295" s="42" t="s">
        <v>3013</v>
      </c>
    </row>
    <row r="1296" spans="4:5" ht="12.75">
      <c r="D1296" t="s">
        <v>4584</v>
      </c>
      <c r="E1296" s="42" t="s">
        <v>3051</v>
      </c>
    </row>
    <row r="1297" spans="4:5" ht="12.75">
      <c r="D1297" t="s">
        <v>3236</v>
      </c>
      <c r="E1297" s="42" t="s">
        <v>1659</v>
      </c>
    </row>
    <row r="1298" spans="4:5" ht="12.75">
      <c r="D1298" s="75" t="s">
        <v>3322</v>
      </c>
      <c r="E1298" s="76" t="s">
        <v>1746</v>
      </c>
    </row>
    <row r="1299" spans="4:5" ht="12.75">
      <c r="D1299" t="s">
        <v>3433</v>
      </c>
      <c r="E1299" s="42" t="s">
        <v>1862</v>
      </c>
    </row>
    <row r="1300" spans="4:5" ht="12.75">
      <c r="D1300" t="s">
        <v>3529</v>
      </c>
      <c r="E1300" s="42" t="s">
        <v>1962</v>
      </c>
    </row>
    <row r="1301" spans="4:5" ht="12.75">
      <c r="D1301" t="s">
        <v>3558</v>
      </c>
      <c r="E1301" s="42" t="s">
        <v>1991</v>
      </c>
    </row>
    <row r="1302" spans="4:5" ht="12.75">
      <c r="D1302" t="s">
        <v>3573</v>
      </c>
      <c r="E1302" s="42" t="s">
        <v>2007</v>
      </c>
    </row>
    <row r="1303" spans="4:5" ht="12.75">
      <c r="D1303" t="s">
        <v>3592</v>
      </c>
      <c r="E1303" s="42" t="s">
        <v>2028</v>
      </c>
    </row>
    <row r="1304" spans="4:5" ht="12.75">
      <c r="D1304" t="s">
        <v>3624</v>
      </c>
      <c r="E1304" s="42" t="s">
        <v>2060</v>
      </c>
    </row>
    <row r="1305" spans="4:5" ht="12.75">
      <c r="D1305" t="s">
        <v>3629</v>
      </c>
      <c r="E1305" s="42" t="s">
        <v>2065</v>
      </c>
    </row>
    <row r="1306" spans="4:5" ht="12.75">
      <c r="D1306" t="s">
        <v>3665</v>
      </c>
      <c r="E1306" s="42" t="s">
        <v>2102</v>
      </c>
    </row>
    <row r="1307" spans="4:5" ht="12.75">
      <c r="D1307" t="s">
        <v>3776</v>
      </c>
      <c r="E1307" s="42" t="s">
        <v>2216</v>
      </c>
    </row>
    <row r="1308" spans="4:5" ht="12.75">
      <c r="D1308" t="s">
        <v>3806</v>
      </c>
      <c r="E1308" s="42" t="s">
        <v>2247</v>
      </c>
    </row>
    <row r="1309" spans="4:5" ht="12.75">
      <c r="D1309" t="s">
        <v>3915</v>
      </c>
      <c r="E1309" s="42" t="s">
        <v>2361</v>
      </c>
    </row>
    <row r="1310" spans="4:5" ht="12.75">
      <c r="D1310" t="s">
        <v>4063</v>
      </c>
      <c r="E1310" s="42" t="s">
        <v>2513</v>
      </c>
    </row>
    <row r="1311" spans="4:5" ht="12.75">
      <c r="D1311" t="s">
        <v>4221</v>
      </c>
      <c r="E1311" s="42" t="s">
        <v>2677</v>
      </c>
    </row>
    <row r="1312" spans="4:5" ht="12.75">
      <c r="D1312" t="s">
        <v>4244</v>
      </c>
      <c r="E1312" s="42" t="s">
        <v>2702</v>
      </c>
    </row>
    <row r="1313" spans="4:5" ht="12.75">
      <c r="D1313" s="75" t="s">
        <v>4255</v>
      </c>
      <c r="E1313" s="76" t="s">
        <v>2713</v>
      </c>
    </row>
    <row r="1314" spans="4:5" ht="12.75">
      <c r="D1314" t="s">
        <v>4271</v>
      </c>
      <c r="E1314" s="42" t="s">
        <v>2729</v>
      </c>
    </row>
    <row r="1315" spans="4:5" ht="12.75">
      <c r="D1315" t="s">
        <v>4474</v>
      </c>
      <c r="E1315" s="42" t="s">
        <v>2941</v>
      </c>
    </row>
    <row r="1316" spans="4:5" ht="12.75">
      <c r="D1316" t="s">
        <v>4492</v>
      </c>
      <c r="E1316" s="42" t="s">
        <v>2959</v>
      </c>
    </row>
    <row r="1317" spans="4:5" ht="12.75">
      <c r="D1317" t="s">
        <v>4537</v>
      </c>
      <c r="E1317" s="42" t="s">
        <v>3004</v>
      </c>
    </row>
    <row r="1318" spans="4:5" ht="12.75">
      <c r="D1318" t="s">
        <v>4555</v>
      </c>
      <c r="E1318" s="42" t="s">
        <v>3023</v>
      </c>
    </row>
    <row r="1319" spans="4:5" ht="12.75">
      <c r="D1319" t="s">
        <v>3256</v>
      </c>
      <c r="E1319" s="42" t="s">
        <v>1679</v>
      </c>
    </row>
    <row r="1320" spans="4:5" ht="12.75">
      <c r="D1320" t="s">
        <v>3340</v>
      </c>
      <c r="E1320" s="42" t="s">
        <v>1764</v>
      </c>
    </row>
    <row r="1321" spans="4:5" ht="12.75">
      <c r="D1321" t="s">
        <v>3878</v>
      </c>
      <c r="E1321" s="42" t="s">
        <v>2323</v>
      </c>
    </row>
    <row r="1322" spans="4:5" ht="12.75">
      <c r="D1322" t="s">
        <v>3879</v>
      </c>
      <c r="E1322" s="42" t="s">
        <v>2324</v>
      </c>
    </row>
    <row r="1323" spans="4:5" ht="12.75">
      <c r="D1323" t="s">
        <v>3961</v>
      </c>
      <c r="E1323" s="42" t="s">
        <v>2409</v>
      </c>
    </row>
    <row r="1324" spans="4:5" ht="12.75">
      <c r="D1324" t="s">
        <v>4024</v>
      </c>
      <c r="E1324" s="42" t="s">
        <v>2472</v>
      </c>
    </row>
    <row r="1325" spans="4:5" ht="12.75">
      <c r="D1325" t="s">
        <v>4448</v>
      </c>
      <c r="E1325" s="42" t="s">
        <v>2914</v>
      </c>
    </row>
    <row r="1326" spans="4:5" ht="12.75">
      <c r="D1326" t="s">
        <v>4516</v>
      </c>
      <c r="E1326" s="42" t="s">
        <v>2983</v>
      </c>
    </row>
    <row r="1327" spans="4:5" ht="12.75">
      <c r="D1327" t="s">
        <v>4524</v>
      </c>
      <c r="E1327" s="42" t="s">
        <v>2991</v>
      </c>
    </row>
    <row r="1328" spans="4:5" ht="12.75">
      <c r="D1328" t="s">
        <v>4544</v>
      </c>
      <c r="E1328" s="42" t="s">
        <v>3011</v>
      </c>
    </row>
    <row r="1329" spans="4:5" ht="12.75">
      <c r="D1329" t="s">
        <v>4641</v>
      </c>
      <c r="E1329" s="42" t="s">
        <v>3113</v>
      </c>
    </row>
    <row r="1330" spans="4:5" ht="12.75">
      <c r="D1330" s="75" t="s">
        <v>4661</v>
      </c>
      <c r="E1330" s="76" t="s">
        <v>3134</v>
      </c>
    </row>
    <row r="1331" spans="4:5" ht="12.75">
      <c r="D1331" t="s">
        <v>3250</v>
      </c>
      <c r="E1331" s="42" t="s">
        <v>1673</v>
      </c>
    </row>
    <row r="1332" spans="4:5" ht="12.75">
      <c r="D1332" t="s">
        <v>3269</v>
      </c>
      <c r="E1332" s="42" t="s">
        <v>1692</v>
      </c>
    </row>
    <row r="1333" spans="4:5" ht="12.75">
      <c r="D1333" t="s">
        <v>3330</v>
      </c>
      <c r="E1333" s="42" t="s">
        <v>1754</v>
      </c>
    </row>
    <row r="1334" spans="4:5" ht="12.75">
      <c r="D1334" t="s">
        <v>3331</v>
      </c>
      <c r="E1334" s="42" t="s">
        <v>1755</v>
      </c>
    </row>
    <row r="1335" spans="4:5" ht="12.75">
      <c r="D1335" t="s">
        <v>3342</v>
      </c>
      <c r="E1335" s="42" t="s">
        <v>1766</v>
      </c>
    </row>
    <row r="1336" spans="4:5" ht="12.75">
      <c r="D1336" s="75" t="s">
        <v>3373</v>
      </c>
      <c r="E1336" s="76" t="s">
        <v>1798</v>
      </c>
    </row>
    <row r="1337" spans="4:5" ht="12.75">
      <c r="D1337" t="s">
        <v>3387</v>
      </c>
      <c r="E1337" s="42" t="s">
        <v>1812</v>
      </c>
    </row>
    <row r="1338" spans="4:5" ht="12.75">
      <c r="D1338" t="s">
        <v>3396</v>
      </c>
      <c r="E1338" s="42" t="s">
        <v>1822</v>
      </c>
    </row>
    <row r="1339" spans="4:5" ht="12.75">
      <c r="D1339" t="s">
        <v>3466</v>
      </c>
      <c r="E1339" s="42" t="s">
        <v>1897</v>
      </c>
    </row>
    <row r="1340" spans="4:5" ht="12.75">
      <c r="D1340" t="s">
        <v>3591</v>
      </c>
      <c r="E1340" s="42" t="s">
        <v>2027</v>
      </c>
    </row>
    <row r="1341" spans="4:5" ht="12.75">
      <c r="D1341" t="s">
        <v>3613</v>
      </c>
      <c r="E1341" s="42" t="s">
        <v>2049</v>
      </c>
    </row>
    <row r="1342" spans="4:5" ht="12.75">
      <c r="D1342" t="s">
        <v>3620</v>
      </c>
      <c r="E1342" s="42" t="s">
        <v>2056</v>
      </c>
    </row>
    <row r="1343" spans="4:5" ht="12.75">
      <c r="D1343" t="s">
        <v>3621</v>
      </c>
      <c r="E1343" s="42" t="s">
        <v>2057</v>
      </c>
    </row>
    <row r="1344" spans="4:5" ht="12.75">
      <c r="D1344" t="s">
        <v>3634</v>
      </c>
      <c r="E1344" s="42" t="s">
        <v>2070</v>
      </c>
    </row>
    <row r="1345" spans="4:5" ht="12.75">
      <c r="D1345" t="s">
        <v>3646</v>
      </c>
      <c r="E1345" s="42" t="s">
        <v>2083</v>
      </c>
    </row>
    <row r="1346" spans="4:5" ht="12.75">
      <c r="D1346" t="s">
        <v>3698</v>
      </c>
      <c r="E1346" s="42" t="s">
        <v>2135</v>
      </c>
    </row>
    <row r="1347" spans="4:5" ht="12.75">
      <c r="D1347" s="75" t="s">
        <v>3743</v>
      </c>
      <c r="E1347" s="76" t="s">
        <v>2181</v>
      </c>
    </row>
    <row r="1348" spans="4:5" ht="12.75">
      <c r="D1348" t="s">
        <v>3766</v>
      </c>
      <c r="E1348" s="42" t="s">
        <v>2206</v>
      </c>
    </row>
    <row r="1349" spans="4:5" ht="12.75">
      <c r="D1349" t="s">
        <v>3773</v>
      </c>
      <c r="E1349" s="42" t="s">
        <v>2213</v>
      </c>
    </row>
    <row r="1350" spans="4:5" ht="12.75">
      <c r="D1350" t="s">
        <v>3847</v>
      </c>
      <c r="E1350" s="42" t="s">
        <v>2291</v>
      </c>
    </row>
    <row r="1351" spans="4:5" ht="12.75">
      <c r="D1351" t="s">
        <v>3891</v>
      </c>
      <c r="E1351" s="42" t="s">
        <v>2336</v>
      </c>
    </row>
    <row r="1352" spans="4:5" ht="12.75">
      <c r="D1352" t="s">
        <v>3959</v>
      </c>
      <c r="E1352" s="42" t="s">
        <v>2407</v>
      </c>
    </row>
    <row r="1353" spans="4:5" ht="12.75">
      <c r="D1353" t="s">
        <v>3962</v>
      </c>
      <c r="E1353" s="42" t="s">
        <v>2410</v>
      </c>
    </row>
    <row r="1354" spans="4:5" ht="12.75">
      <c r="D1354" t="s">
        <v>3990</v>
      </c>
      <c r="E1354" s="42" t="s">
        <v>2438</v>
      </c>
    </row>
    <row r="1355" spans="4:5" ht="12.75">
      <c r="D1355" t="s">
        <v>3995</v>
      </c>
      <c r="E1355" s="42" t="s">
        <v>2443</v>
      </c>
    </row>
    <row r="1356" spans="4:5" ht="12.75">
      <c r="D1356" t="s">
        <v>4062</v>
      </c>
      <c r="E1356" s="42" t="s">
        <v>2512</v>
      </c>
    </row>
    <row r="1357" spans="4:5" ht="12.75">
      <c r="D1357" t="s">
        <v>4114</v>
      </c>
      <c r="E1357" s="42" t="s">
        <v>2564</v>
      </c>
    </row>
    <row r="1358" spans="4:5" ht="12.75">
      <c r="D1358" t="s">
        <v>4144</v>
      </c>
      <c r="E1358" s="42" t="s">
        <v>2594</v>
      </c>
    </row>
    <row r="1359" spans="4:5" ht="12.75">
      <c r="D1359" t="s">
        <v>4162</v>
      </c>
      <c r="E1359" s="42" t="s">
        <v>2613</v>
      </c>
    </row>
    <row r="1360" spans="4:5" ht="12.75">
      <c r="D1360" t="s">
        <v>4175</v>
      </c>
      <c r="E1360" s="42" t="s">
        <v>2627</v>
      </c>
    </row>
    <row r="1361" spans="4:5" ht="12.75">
      <c r="D1361" t="s">
        <v>4192</v>
      </c>
      <c r="E1361" s="42" t="s">
        <v>2645</v>
      </c>
    </row>
    <row r="1362" spans="4:5" ht="12.75">
      <c r="D1362" t="s">
        <v>4214</v>
      </c>
      <c r="E1362" s="42" t="s">
        <v>2670</v>
      </c>
    </row>
    <row r="1363" spans="4:5" ht="12.75">
      <c r="D1363" t="s">
        <v>4215</v>
      </c>
      <c r="E1363" s="42" t="s">
        <v>2671</v>
      </c>
    </row>
    <row r="1364" spans="4:5" ht="12.75">
      <c r="D1364" t="s">
        <v>4237</v>
      </c>
      <c r="E1364" s="42" t="s">
        <v>2695</v>
      </c>
    </row>
    <row r="1365" spans="4:5" ht="12.75">
      <c r="D1365" t="s">
        <v>4254</v>
      </c>
      <c r="E1365" s="42" t="s">
        <v>2712</v>
      </c>
    </row>
    <row r="1366" spans="4:5" ht="12.75">
      <c r="D1366" t="s">
        <v>4424</v>
      </c>
      <c r="E1366" s="42" t="s">
        <v>2889</v>
      </c>
    </row>
    <row r="1367" spans="4:5" ht="12.75">
      <c r="D1367" t="s">
        <v>4436</v>
      </c>
      <c r="E1367" s="42" t="s">
        <v>2901</v>
      </c>
    </row>
    <row r="1368" spans="4:5" ht="12.75">
      <c r="D1368" t="s">
        <v>4476</v>
      </c>
      <c r="E1368" s="42" t="s">
        <v>2943</v>
      </c>
    </row>
    <row r="1369" spans="4:5" ht="12.75">
      <c r="D1369" t="s">
        <v>4518</v>
      </c>
      <c r="E1369" s="42" t="s">
        <v>2985</v>
      </c>
    </row>
    <row r="1370" spans="4:5" ht="12.75">
      <c r="D1370" t="s">
        <v>4644</v>
      </c>
      <c r="E1370" s="42" t="s">
        <v>3117</v>
      </c>
    </row>
    <row r="1371" spans="4:5" ht="12.75">
      <c r="D1371" t="s">
        <v>4675</v>
      </c>
      <c r="E1371" s="42" t="s">
        <v>3149</v>
      </c>
    </row>
    <row r="1372" spans="4:5" ht="12.75">
      <c r="D1372" t="s">
        <v>3258</v>
      </c>
      <c r="E1372" s="42" t="s">
        <v>1681</v>
      </c>
    </row>
    <row r="1373" spans="4:5" ht="12.75">
      <c r="D1373" s="75" t="s">
        <v>3334</v>
      </c>
      <c r="E1373" s="76" t="s">
        <v>1758</v>
      </c>
    </row>
    <row r="1374" spans="4:5" ht="12.75">
      <c r="D1374" t="s">
        <v>3346</v>
      </c>
      <c r="E1374" s="42" t="s">
        <v>1771</v>
      </c>
    </row>
    <row r="1375" spans="4:5" ht="12.75">
      <c r="D1375" t="s">
        <v>3415</v>
      </c>
      <c r="E1375" s="42" t="s">
        <v>1841</v>
      </c>
    </row>
    <row r="1376" spans="4:5" ht="12.75">
      <c r="D1376" t="s">
        <v>3460</v>
      </c>
      <c r="E1376" s="42" t="s">
        <v>1891</v>
      </c>
    </row>
    <row r="1377" spans="4:5" ht="12.75">
      <c r="D1377" s="75" t="s">
        <v>3649</v>
      </c>
      <c r="E1377" s="76" t="s">
        <v>2086</v>
      </c>
    </row>
    <row r="1378" spans="4:5" ht="12.75">
      <c r="D1378" t="s">
        <v>3725</v>
      </c>
      <c r="E1378" s="42" t="s">
        <v>2163</v>
      </c>
    </row>
    <row r="1379" spans="4:5" ht="12.75">
      <c r="D1379" t="s">
        <v>3892</v>
      </c>
      <c r="E1379" s="42" t="s">
        <v>2337</v>
      </c>
    </row>
    <row r="1380" spans="4:5" ht="12.75">
      <c r="D1380" t="s">
        <v>4268</v>
      </c>
      <c r="E1380" s="42" t="s">
        <v>2726</v>
      </c>
    </row>
    <row r="1381" spans="4:5" ht="12.75">
      <c r="D1381" t="s">
        <v>4367</v>
      </c>
      <c r="E1381" s="42" t="s">
        <v>2830</v>
      </c>
    </row>
    <row r="1382" spans="4:5" ht="12.75">
      <c r="D1382" t="s">
        <v>4651</v>
      </c>
      <c r="E1382" s="42" t="s">
        <v>3124</v>
      </c>
    </row>
    <row r="1383" spans="4:5" ht="12.75">
      <c r="D1383" t="s">
        <v>3279</v>
      </c>
      <c r="E1383" s="42" t="s">
        <v>1702</v>
      </c>
    </row>
    <row r="1384" spans="4:5" ht="12.75">
      <c r="D1384" t="s">
        <v>3413</v>
      </c>
      <c r="E1384" s="42" t="s">
        <v>1839</v>
      </c>
    </row>
    <row r="1385" spans="4:5" ht="12.75">
      <c r="D1385" t="s">
        <v>3419</v>
      </c>
      <c r="E1385" s="42" t="s">
        <v>1845</v>
      </c>
    </row>
    <row r="1386" spans="4:5" ht="12.75">
      <c r="D1386" t="s">
        <v>3486</v>
      </c>
      <c r="E1386" s="42" t="s">
        <v>1918</v>
      </c>
    </row>
    <row r="1387" spans="4:5" ht="12.75">
      <c r="D1387" t="s">
        <v>3491</v>
      </c>
      <c r="E1387" s="42" t="s">
        <v>1923</v>
      </c>
    </row>
    <row r="1388" spans="4:5" ht="12.75">
      <c r="D1388" t="s">
        <v>3499</v>
      </c>
      <c r="E1388" s="42" t="s">
        <v>1931</v>
      </c>
    </row>
    <row r="1389" spans="4:5" ht="12.75">
      <c r="D1389" t="s">
        <v>3579</v>
      </c>
      <c r="E1389" s="42" t="s">
        <v>2013</v>
      </c>
    </row>
    <row r="1390" spans="4:5" ht="12.75">
      <c r="D1390" t="s">
        <v>3723</v>
      </c>
      <c r="E1390" s="42" t="s">
        <v>2161</v>
      </c>
    </row>
    <row r="1391" spans="4:5" ht="12.75">
      <c r="D1391" t="s">
        <v>3744</v>
      </c>
      <c r="E1391" s="42" t="s">
        <v>2182</v>
      </c>
    </row>
    <row r="1392" spans="4:5" ht="12.75">
      <c r="D1392" t="s">
        <v>3833</v>
      </c>
      <c r="E1392" s="42" t="s">
        <v>2274</v>
      </c>
    </row>
    <row r="1393" spans="4:5" ht="12.75">
      <c r="D1393" t="s">
        <v>4089</v>
      </c>
      <c r="E1393" s="42" t="s">
        <v>2539</v>
      </c>
    </row>
    <row r="1394" spans="4:5" ht="12.75">
      <c r="D1394" s="75" t="s">
        <v>4093</v>
      </c>
      <c r="E1394" s="76" t="s">
        <v>2543</v>
      </c>
    </row>
    <row r="1395" spans="4:5" ht="12.75">
      <c r="D1395" t="s">
        <v>4504</v>
      </c>
      <c r="E1395" s="42" t="s">
        <v>2971</v>
      </c>
    </row>
    <row r="1396" spans="4:5" ht="12.75">
      <c r="D1396" t="s">
        <v>3426</v>
      </c>
      <c r="E1396" s="42" t="s">
        <v>1852</v>
      </c>
    </row>
    <row r="1397" spans="4:5" ht="12.75">
      <c r="D1397" s="75" t="s">
        <v>3552</v>
      </c>
      <c r="E1397" s="76" t="s">
        <v>1985</v>
      </c>
    </row>
    <row r="1398" spans="4:5" ht="12.75">
      <c r="D1398" t="s">
        <v>3778</v>
      </c>
      <c r="E1398" s="42" t="s">
        <v>2218</v>
      </c>
    </row>
    <row r="1399" spans="4:5" ht="12.75">
      <c r="D1399" t="s">
        <v>3858</v>
      </c>
      <c r="E1399" s="42" t="s">
        <v>2303</v>
      </c>
    </row>
    <row r="1400" spans="4:5" ht="12.75">
      <c r="D1400" t="s">
        <v>3859</v>
      </c>
      <c r="E1400" s="42" t="s">
        <v>2304</v>
      </c>
    </row>
    <row r="1401" spans="4:5" ht="12.75">
      <c r="D1401" t="s">
        <v>4012</v>
      </c>
      <c r="E1401" s="42" t="s">
        <v>2460</v>
      </c>
    </row>
    <row r="1402" spans="4:5" ht="12.75">
      <c r="D1402" t="s">
        <v>4133</v>
      </c>
      <c r="E1402" s="42" t="s">
        <v>2583</v>
      </c>
    </row>
    <row r="1403" spans="4:5" ht="12.75">
      <c r="D1403" t="s">
        <v>4465</v>
      </c>
      <c r="E1403" s="42" t="s">
        <v>2932</v>
      </c>
    </row>
    <row r="1404" spans="4:5" ht="12.75">
      <c r="D1404" s="75" t="s">
        <v>3234</v>
      </c>
      <c r="E1404" s="76" t="s">
        <v>1657</v>
      </c>
    </row>
    <row r="1405" spans="4:5" ht="12.75">
      <c r="D1405" t="s">
        <v>3434</v>
      </c>
      <c r="E1405" s="42" t="s">
        <v>1863</v>
      </c>
    </row>
    <row r="1406" spans="4:5" ht="12.75">
      <c r="D1406" t="s">
        <v>3532</v>
      </c>
      <c r="E1406" s="42" t="s">
        <v>1965</v>
      </c>
    </row>
    <row r="1407" spans="4:5" ht="12.75">
      <c r="D1407" t="s">
        <v>3582</v>
      </c>
      <c r="E1407" s="42" t="s">
        <v>2018</v>
      </c>
    </row>
    <row r="1408" spans="4:5" ht="12.75">
      <c r="D1408" s="75" t="s">
        <v>3812</v>
      </c>
      <c r="E1408" s="76" t="s">
        <v>2253</v>
      </c>
    </row>
    <row r="1409" spans="4:5" ht="12.75">
      <c r="D1409" t="s">
        <v>3906</v>
      </c>
      <c r="E1409" s="42" t="s">
        <v>2352</v>
      </c>
    </row>
    <row r="1410" spans="4:5" ht="12.75">
      <c r="D1410" t="s">
        <v>4128</v>
      </c>
      <c r="E1410" s="42" t="s">
        <v>2578</v>
      </c>
    </row>
    <row r="1411" spans="4:5" ht="12.75">
      <c r="D1411" t="s">
        <v>4369</v>
      </c>
      <c r="E1411" s="42" t="s">
        <v>2832</v>
      </c>
    </row>
    <row r="1412" spans="4:5" ht="12.75">
      <c r="D1412" t="s">
        <v>4464</v>
      </c>
      <c r="E1412" s="42" t="s">
        <v>2931</v>
      </c>
    </row>
    <row r="1413" spans="4:5" ht="12.75">
      <c r="D1413" t="s">
        <v>3280</v>
      </c>
      <c r="E1413" s="42" t="s">
        <v>1703</v>
      </c>
    </row>
    <row r="1414" spans="4:5" ht="12.75">
      <c r="D1414" t="s">
        <v>3295</v>
      </c>
      <c r="E1414" s="42" t="s">
        <v>1718</v>
      </c>
    </row>
    <row r="1415" spans="4:5" ht="12.75">
      <c r="D1415" t="s">
        <v>3337</v>
      </c>
      <c r="E1415" s="42" t="s">
        <v>1761</v>
      </c>
    </row>
    <row r="1416" spans="4:5" ht="12.75">
      <c r="D1416" t="s">
        <v>3338</v>
      </c>
      <c r="E1416" s="42" t="s">
        <v>1762</v>
      </c>
    </row>
    <row r="1417" spans="4:5" ht="12.75">
      <c r="D1417" t="s">
        <v>3388</v>
      </c>
      <c r="E1417" s="42" t="s">
        <v>1813</v>
      </c>
    </row>
    <row r="1418" spans="4:5" ht="12.75">
      <c r="D1418" t="s">
        <v>3389</v>
      </c>
      <c r="E1418" s="42" t="s">
        <v>1814</v>
      </c>
    </row>
    <row r="1419" spans="4:5" ht="12.75">
      <c r="D1419" t="s">
        <v>3397</v>
      </c>
      <c r="E1419" s="42" t="s">
        <v>1823</v>
      </c>
    </row>
    <row r="1420" spans="4:5" ht="12.75">
      <c r="D1420" t="s">
        <v>3479</v>
      </c>
      <c r="E1420" s="42" t="s">
        <v>1910</v>
      </c>
    </row>
    <row r="1421" spans="4:5" ht="12.75">
      <c r="D1421" t="s">
        <v>3511</v>
      </c>
      <c r="E1421" s="42" t="s">
        <v>1943</v>
      </c>
    </row>
    <row r="1422" spans="4:5" ht="12.75">
      <c r="D1422" t="s">
        <v>3533</v>
      </c>
      <c r="E1422" s="42" t="s">
        <v>1966</v>
      </c>
    </row>
    <row r="1423" spans="4:5" ht="12.75">
      <c r="D1423" s="75" t="s">
        <v>3556</v>
      </c>
      <c r="E1423" s="76" t="s">
        <v>1989</v>
      </c>
    </row>
    <row r="1424" spans="4:5" ht="12.75">
      <c r="D1424" t="s">
        <v>3643</v>
      </c>
      <c r="E1424" s="42" t="s">
        <v>2079</v>
      </c>
    </row>
    <row r="1425" spans="4:5" ht="12.75">
      <c r="D1425" t="s">
        <v>3652</v>
      </c>
      <c r="E1425" s="42" t="s">
        <v>2089</v>
      </c>
    </row>
    <row r="1426" spans="4:5" ht="12.75">
      <c r="D1426" t="s">
        <v>3739</v>
      </c>
      <c r="E1426" s="42" t="s">
        <v>2177</v>
      </c>
    </row>
    <row r="1427" spans="4:5" ht="12.75">
      <c r="D1427" t="s">
        <v>3740</v>
      </c>
      <c r="E1427" s="42" t="s">
        <v>2178</v>
      </c>
    </row>
    <row r="1428" spans="4:5" ht="12.75">
      <c r="D1428" t="s">
        <v>3765</v>
      </c>
      <c r="E1428" s="42" t="s">
        <v>2205</v>
      </c>
    </row>
    <row r="1429" spans="4:5" ht="12.75">
      <c r="D1429" t="s">
        <v>3831</v>
      </c>
      <c r="E1429" s="42" t="s">
        <v>2272</v>
      </c>
    </row>
    <row r="1430" spans="4:5" ht="12.75">
      <c r="D1430" t="s">
        <v>3836</v>
      </c>
      <c r="E1430" s="42" t="s">
        <v>2277</v>
      </c>
    </row>
    <row r="1431" spans="4:5" ht="12.75">
      <c r="D1431" t="s">
        <v>3919</v>
      </c>
      <c r="E1431" s="42" t="s">
        <v>2366</v>
      </c>
    </row>
    <row r="1432" spans="4:5" ht="12.75">
      <c r="D1432" t="s">
        <v>3924</v>
      </c>
      <c r="E1432" s="42" t="s">
        <v>2371</v>
      </c>
    </row>
    <row r="1433" spans="4:5" ht="12.75">
      <c r="D1433" t="s">
        <v>3992</v>
      </c>
      <c r="E1433" s="42" t="s">
        <v>2440</v>
      </c>
    </row>
    <row r="1434" spans="4:5" ht="12.75">
      <c r="D1434" t="s">
        <v>4020</v>
      </c>
      <c r="E1434" s="42" t="s">
        <v>2468</v>
      </c>
    </row>
    <row r="1435" spans="4:5" ht="12.75">
      <c r="D1435" t="s">
        <v>4086</v>
      </c>
      <c r="E1435" s="42" t="s">
        <v>2536</v>
      </c>
    </row>
    <row r="1436" spans="4:5" ht="12.75">
      <c r="D1436" t="s">
        <v>4148</v>
      </c>
      <c r="E1436" s="42" t="s">
        <v>2598</v>
      </c>
    </row>
    <row r="1437" spans="4:5" ht="12.75">
      <c r="D1437" t="s">
        <v>4297</v>
      </c>
      <c r="E1437" s="42" t="s">
        <v>2757</v>
      </c>
    </row>
    <row r="1438" spans="4:5" ht="12.75">
      <c r="D1438" t="s">
        <v>4406</v>
      </c>
      <c r="E1438" s="42" t="s">
        <v>2871</v>
      </c>
    </row>
    <row r="1439" spans="4:5" ht="12.75">
      <c r="D1439" t="s">
        <v>3220</v>
      </c>
      <c r="E1439" s="42" t="s">
        <v>1643</v>
      </c>
    </row>
    <row r="1440" spans="4:5" ht="12.75">
      <c r="D1440" s="75" t="s">
        <v>3311</v>
      </c>
      <c r="E1440" s="76" t="s">
        <v>1735</v>
      </c>
    </row>
    <row r="1441" spans="4:5" ht="12.75">
      <c r="D1441" s="75" t="s">
        <v>3401</v>
      </c>
      <c r="E1441" s="76" t="s">
        <v>1827</v>
      </c>
    </row>
    <row r="1442" spans="4:5" ht="12.75">
      <c r="D1442" t="s">
        <v>3407</v>
      </c>
      <c r="E1442" s="42" t="s">
        <v>1833</v>
      </c>
    </row>
    <row r="1443" spans="4:5" ht="12.75">
      <c r="D1443" s="75" t="s">
        <v>3429</v>
      </c>
      <c r="E1443" s="76" t="s">
        <v>1856</v>
      </c>
    </row>
    <row r="1444" spans="4:5" ht="12.75">
      <c r="D1444" t="s">
        <v>3566</v>
      </c>
      <c r="E1444" s="42" t="s">
        <v>1999</v>
      </c>
    </row>
    <row r="1445" spans="4:5" ht="12.75">
      <c r="D1445" s="75" t="s">
        <v>3717</v>
      </c>
      <c r="E1445" s="76" t="s">
        <v>2155</v>
      </c>
    </row>
    <row r="1446" spans="4:5" ht="12.75">
      <c r="D1446" s="75" t="s">
        <v>3728</v>
      </c>
      <c r="E1446" s="76" t="s">
        <v>2166</v>
      </c>
    </row>
    <row r="1447" spans="4:5" ht="12.75">
      <c r="D1447" t="s">
        <v>3730</v>
      </c>
      <c r="E1447" s="42" t="s">
        <v>2168</v>
      </c>
    </row>
    <row r="1448" spans="4:5" ht="12.75">
      <c r="D1448" s="75" t="s">
        <v>3732</v>
      </c>
      <c r="E1448" s="76" t="s">
        <v>2170</v>
      </c>
    </row>
    <row r="1449" spans="4:5" ht="12.75">
      <c r="D1449" t="s">
        <v>3764</v>
      </c>
      <c r="E1449" s="42" t="s">
        <v>2204</v>
      </c>
    </row>
    <row r="1450" spans="4:5" ht="12.75">
      <c r="D1450" t="s">
        <v>3784</v>
      </c>
      <c r="E1450" s="42" t="s">
        <v>2225</v>
      </c>
    </row>
    <row r="1451" spans="4:5" ht="12.75">
      <c r="D1451" t="s">
        <v>3841</v>
      </c>
      <c r="E1451" s="42" t="s">
        <v>2284</v>
      </c>
    </row>
    <row r="1452" spans="4:5" ht="12.75">
      <c r="D1452" t="s">
        <v>3868</v>
      </c>
      <c r="E1452" s="42" t="s">
        <v>2313</v>
      </c>
    </row>
    <row r="1453" spans="4:5" ht="12.75">
      <c r="D1453" s="75" t="s">
        <v>3918</v>
      </c>
      <c r="E1453" s="76" t="s">
        <v>2365</v>
      </c>
    </row>
    <row r="1454" spans="4:5" ht="12.75">
      <c r="D1454" s="75" t="s">
        <v>3964</v>
      </c>
      <c r="E1454" s="76" t="s">
        <v>2412</v>
      </c>
    </row>
    <row r="1455" spans="4:5" ht="12.75">
      <c r="D1455" t="s">
        <v>3974</v>
      </c>
      <c r="E1455" s="42" t="s">
        <v>4947</v>
      </c>
    </row>
    <row r="1456" spans="4:5" ht="12.75">
      <c r="D1456" s="75" t="s">
        <v>4005</v>
      </c>
      <c r="E1456" s="76" t="s">
        <v>2453</v>
      </c>
    </row>
    <row r="1457" spans="4:5" ht="12.75">
      <c r="D1457" t="s">
        <v>4018</v>
      </c>
      <c r="E1457" s="42" t="s">
        <v>2466</v>
      </c>
    </row>
    <row r="1458" spans="4:5" ht="12.75">
      <c r="D1458" t="s">
        <v>4041</v>
      </c>
      <c r="E1458" s="42" t="s">
        <v>2490</v>
      </c>
    </row>
    <row r="1459" spans="4:5" ht="12.75">
      <c r="D1459" t="s">
        <v>4072</v>
      </c>
      <c r="E1459" s="42" t="s">
        <v>2522</v>
      </c>
    </row>
    <row r="1460" spans="4:5" ht="12.75">
      <c r="D1460" t="s">
        <v>4270</v>
      </c>
      <c r="E1460" s="42" t="s">
        <v>2728</v>
      </c>
    </row>
    <row r="1461" spans="4:5" ht="12.75">
      <c r="D1461" t="s">
        <v>4568</v>
      </c>
      <c r="E1461" s="42" t="s">
        <v>3036</v>
      </c>
    </row>
    <row r="1462" spans="4:5" ht="12.75">
      <c r="D1462" t="s">
        <v>4594</v>
      </c>
      <c r="E1462" s="42" t="s">
        <v>3061</v>
      </c>
    </row>
    <row r="1463" spans="4:5" ht="12.75">
      <c r="D1463" s="75" t="s">
        <v>3490</v>
      </c>
      <c r="E1463" s="76" t="s">
        <v>1922</v>
      </c>
    </row>
    <row r="1464" spans="4:5" ht="12.75">
      <c r="D1464" t="s">
        <v>3641</v>
      </c>
      <c r="E1464" s="42" t="s">
        <v>2077</v>
      </c>
    </row>
    <row r="1465" spans="4:5" ht="12.75">
      <c r="D1465" t="s">
        <v>3840</v>
      </c>
      <c r="E1465" s="42" t="s">
        <v>2282</v>
      </c>
    </row>
    <row r="1466" spans="4:5" ht="12.75">
      <c r="D1466" t="s">
        <v>4147</v>
      </c>
      <c r="E1466" s="42" t="s">
        <v>2597</v>
      </c>
    </row>
    <row r="1467" spans="4:5" ht="12.75">
      <c r="D1467" t="s">
        <v>4422</v>
      </c>
      <c r="E1467" s="42" t="s">
        <v>2887</v>
      </c>
    </row>
    <row r="1468" spans="4:5" ht="12.75">
      <c r="D1468" t="s">
        <v>4575</v>
      </c>
      <c r="E1468" s="42" t="s">
        <v>3043</v>
      </c>
    </row>
    <row r="1469" spans="4:5" ht="12.75">
      <c r="D1469" t="s">
        <v>3249</v>
      </c>
      <c r="E1469" s="42" t="s">
        <v>1672</v>
      </c>
    </row>
    <row r="1470" spans="4:5" ht="12.75">
      <c r="D1470" t="s">
        <v>4850</v>
      </c>
      <c r="E1470" s="42" t="s">
        <v>4948</v>
      </c>
    </row>
    <row r="1471" spans="4:5" ht="12.75">
      <c r="D1471" t="s">
        <v>3669</v>
      </c>
      <c r="E1471" s="42" t="s">
        <v>2105</v>
      </c>
    </row>
    <row r="1472" spans="4:5" ht="12.75">
      <c r="D1472" t="s">
        <v>3903</v>
      </c>
      <c r="E1472" s="42" t="s">
        <v>2349</v>
      </c>
    </row>
    <row r="1473" spans="4:5" ht="12.75">
      <c r="D1473" t="s">
        <v>4037</v>
      </c>
      <c r="E1473" s="42" t="s">
        <v>2486</v>
      </c>
    </row>
    <row r="1474" spans="4:5" ht="12.75">
      <c r="D1474" t="s">
        <v>4298</v>
      </c>
      <c r="E1474" s="42" t="s">
        <v>2758</v>
      </c>
    </row>
    <row r="1475" spans="4:5" ht="12.75">
      <c r="D1475" t="s">
        <v>4450</v>
      </c>
      <c r="E1475" s="42" t="s">
        <v>2916</v>
      </c>
    </row>
    <row r="1476" spans="4:5" ht="12.75">
      <c r="D1476" t="s">
        <v>4508</v>
      </c>
      <c r="E1476" s="42" t="s">
        <v>2975</v>
      </c>
    </row>
    <row r="1477" spans="4:5" ht="12.75">
      <c r="D1477" t="s">
        <v>4519</v>
      </c>
      <c r="E1477" s="42" t="s">
        <v>2986</v>
      </c>
    </row>
    <row r="1478" spans="4:5" ht="12.75">
      <c r="D1478" t="s">
        <v>4549</v>
      </c>
      <c r="E1478" s="42" t="s">
        <v>3016</v>
      </c>
    </row>
    <row r="1479" spans="4:5" ht="12.75">
      <c r="D1479" t="s">
        <v>4610</v>
      </c>
      <c r="E1479" s="42" t="s">
        <v>3079</v>
      </c>
    </row>
    <row r="1480" spans="4:5" ht="12.75">
      <c r="D1480" t="s">
        <v>4633</v>
      </c>
      <c r="E1480" s="42" t="s">
        <v>3104</v>
      </c>
    </row>
    <row r="1481" spans="4:5" ht="12.75">
      <c r="D1481" t="s">
        <v>3268</v>
      </c>
      <c r="E1481" s="42" t="s">
        <v>1691</v>
      </c>
    </row>
    <row r="1482" spans="4:5" ht="12.75">
      <c r="D1482" t="s">
        <v>3336</v>
      </c>
      <c r="E1482" s="42" t="s">
        <v>1760</v>
      </c>
    </row>
    <row r="1483" spans="4:5" ht="12.75">
      <c r="D1483" t="s">
        <v>3482</v>
      </c>
      <c r="E1483" s="42" t="s">
        <v>1914</v>
      </c>
    </row>
    <row r="1484" spans="4:5" ht="12.75">
      <c r="D1484" t="s">
        <v>3527</v>
      </c>
      <c r="E1484" s="42" t="s">
        <v>1960</v>
      </c>
    </row>
    <row r="1485" spans="4:5" ht="12.75">
      <c r="D1485" t="s">
        <v>3783</v>
      </c>
      <c r="E1485" s="42" t="s">
        <v>2224</v>
      </c>
    </row>
    <row r="1486" spans="4:5" ht="12.75">
      <c r="D1486" t="s">
        <v>3852</v>
      </c>
      <c r="E1486" s="42" t="s">
        <v>2297</v>
      </c>
    </row>
    <row r="1487" spans="4:5" ht="12.75">
      <c r="D1487" t="s">
        <v>3955</v>
      </c>
      <c r="E1487" s="42" t="s">
        <v>2403</v>
      </c>
    </row>
    <row r="1488" spans="4:5" ht="12.75">
      <c r="D1488" t="s">
        <v>4470</v>
      </c>
      <c r="E1488" s="42" t="s">
        <v>2937</v>
      </c>
    </row>
    <row r="1489" spans="4:5" ht="12.75">
      <c r="D1489" t="s">
        <v>4679</v>
      </c>
      <c r="E1489" s="42" t="s">
        <v>3154</v>
      </c>
    </row>
    <row r="1490" spans="4:5" ht="12.75">
      <c r="D1490" t="s">
        <v>3565</v>
      </c>
      <c r="E1490" s="42" t="s">
        <v>1998</v>
      </c>
    </row>
    <row r="1491" spans="4:5" ht="12.75">
      <c r="D1491" t="s">
        <v>3572</v>
      </c>
      <c r="E1491" s="42" t="s">
        <v>2006</v>
      </c>
    </row>
    <row r="1492" spans="4:5" ht="12.75">
      <c r="D1492" t="s">
        <v>3862</v>
      </c>
      <c r="E1492" s="42" t="s">
        <v>2307</v>
      </c>
    </row>
    <row r="1493" spans="4:5" ht="12.75">
      <c r="D1493" t="s">
        <v>3954</v>
      </c>
      <c r="E1493" s="42" t="s">
        <v>2402</v>
      </c>
    </row>
    <row r="1494" spans="4:5" ht="12.75">
      <c r="D1494" t="s">
        <v>4545</v>
      </c>
      <c r="E1494" s="42" t="s">
        <v>3012</v>
      </c>
    </row>
    <row r="1495" spans="4:5" ht="12.75">
      <c r="D1495" t="s">
        <v>4616</v>
      </c>
      <c r="E1495" s="42" t="s">
        <v>3085</v>
      </c>
    </row>
    <row r="1496" spans="4:5" ht="12.75">
      <c r="D1496" t="s">
        <v>4623</v>
      </c>
      <c r="E1496" s="42" t="s">
        <v>3093</v>
      </c>
    </row>
    <row r="1497" spans="4:5" ht="12.75">
      <c r="D1497" t="s">
        <v>4624</v>
      </c>
      <c r="E1497" s="42" t="s">
        <v>3094</v>
      </c>
    </row>
    <row r="1498" spans="4:5" ht="12.75">
      <c r="D1498" t="s">
        <v>3291</v>
      </c>
      <c r="E1498" s="42" t="s">
        <v>1714</v>
      </c>
    </row>
    <row r="1499" spans="4:5" ht="12.75">
      <c r="D1499" t="s">
        <v>3351</v>
      </c>
      <c r="E1499" s="42" t="s">
        <v>1776</v>
      </c>
    </row>
    <row r="1500" spans="4:5" ht="12.75">
      <c r="D1500" t="s">
        <v>3404</v>
      </c>
      <c r="E1500" s="42" t="s">
        <v>1830</v>
      </c>
    </row>
    <row r="1501" spans="4:5" ht="12.75">
      <c r="D1501" t="s">
        <v>3518</v>
      </c>
      <c r="E1501" s="42" t="s">
        <v>1951</v>
      </c>
    </row>
    <row r="1502" spans="4:5" ht="12.75">
      <c r="D1502" s="75" t="s">
        <v>3587</v>
      </c>
      <c r="E1502" s="76" t="s">
        <v>2023</v>
      </c>
    </row>
    <row r="1503" spans="4:5" ht="12.75">
      <c r="D1503" t="s">
        <v>3671</v>
      </c>
      <c r="E1503" s="42" t="s">
        <v>2107</v>
      </c>
    </row>
    <row r="1504" spans="4:5" ht="12.75">
      <c r="D1504" t="s">
        <v>3813</v>
      </c>
      <c r="E1504" s="42" t="s">
        <v>2254</v>
      </c>
    </row>
    <row r="1505" spans="4:5" ht="12.75">
      <c r="D1505" t="s">
        <v>3890</v>
      </c>
      <c r="E1505" s="42" t="s">
        <v>2335</v>
      </c>
    </row>
    <row r="1506" spans="4:5" ht="12.75">
      <c r="D1506" s="75" t="s">
        <v>3963</v>
      </c>
      <c r="E1506" s="76" t="s">
        <v>2411</v>
      </c>
    </row>
    <row r="1507" spans="4:5" ht="12.75">
      <c r="D1507" t="s">
        <v>3972</v>
      </c>
      <c r="E1507" s="42" t="s">
        <v>2420</v>
      </c>
    </row>
    <row r="1508" spans="4:5" ht="12.75">
      <c r="D1508" t="s">
        <v>3994</v>
      </c>
      <c r="E1508" s="42" t="s">
        <v>2442</v>
      </c>
    </row>
    <row r="1509" spans="4:5" ht="12.75">
      <c r="D1509" t="s">
        <v>4613</v>
      </c>
      <c r="E1509" s="42" t="s">
        <v>3082</v>
      </c>
    </row>
  </sheetData>
  <sheetProtection password="CB5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3"/>
  <sheetViews>
    <sheetView showGridLines="0" zoomScalePageLayoutView="0" workbookViewId="0" topLeftCell="A10">
      <selection activeCell="B1" sqref="B1"/>
    </sheetView>
  </sheetViews>
  <sheetFormatPr defaultColWidth="9.140625" defaultRowHeight="12.75" customHeight="1"/>
  <cols>
    <col min="1" max="1" width="9.140625" style="1" customWidth="1"/>
    <col min="2" max="2" width="6.57421875" style="1" customWidth="1"/>
    <col min="3" max="109" width="9.140625" style="1" customWidth="1"/>
    <col min="110" max="110" width="17.140625" style="1" customWidth="1"/>
    <col min="111" max="111" width="9.140625" style="1" customWidth="1"/>
    <col min="112" max="112" width="21.140625" style="1" customWidth="1"/>
    <col min="113" max="16384" width="9.140625" style="1" customWidth="1"/>
  </cols>
  <sheetData>
    <row r="3" ht="12.75" customHeight="1">
      <c r="B3" s="2">
        <v>2015</v>
      </c>
    </row>
  </sheetData>
  <sheetProtection password="CB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44"/>
  <sheetViews>
    <sheetView showGridLines="0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54.421875" style="82" customWidth="1"/>
    <col min="2" max="2" width="28.421875" style="82" customWidth="1"/>
    <col min="3" max="3" width="43.57421875" style="82" customWidth="1"/>
    <col min="4" max="4" width="39.140625" style="82" customWidth="1"/>
    <col min="5" max="6" width="0" style="84" hidden="1" customWidth="1"/>
    <col min="7" max="25" width="9.140625" style="82" customWidth="1"/>
    <col min="26" max="26" width="9.140625" style="84" customWidth="1"/>
    <col min="27" max="27" width="9.140625" style="85" customWidth="1"/>
    <col min="28" max="28" width="9.140625" style="83" customWidth="1"/>
    <col min="29" max="29" width="9.140625" style="86" customWidth="1"/>
    <col min="30" max="43" width="9.140625" style="82" customWidth="1"/>
    <col min="44" max="44" width="9.140625" style="87" customWidth="1"/>
    <col min="45" max="47" width="9.140625" style="82" customWidth="1"/>
    <col min="48" max="50" width="9.140625" style="88" customWidth="1"/>
    <col min="51" max="54" width="9.140625" style="84" customWidth="1"/>
    <col min="55" max="16384" width="9.140625" style="82" customWidth="1"/>
  </cols>
  <sheetData>
    <row r="1" spans="1:3" ht="16.5" thickBot="1">
      <c r="A1" s="80" t="s">
        <v>1624</v>
      </c>
      <c r="B1" s="92">
        <v>2019</v>
      </c>
      <c r="C1" s="81"/>
    </row>
    <row r="2" spans="1:3" s="112" customFormat="1" ht="17.25" thickBot="1">
      <c r="A2" s="89" t="s">
        <v>5048</v>
      </c>
      <c r="B2" s="92">
        <v>2020</v>
      </c>
      <c r="C2" s="105"/>
    </row>
    <row r="3" spans="1:29" ht="16.5" customHeight="1" thickBot="1">
      <c r="A3" s="89" t="s">
        <v>93</v>
      </c>
      <c r="B3" s="73"/>
      <c r="C3" s="90" t="str">
        <f>IF(B3,"null","ATTENZIONE!!! MANCA LA DENOMINAZIONE DELL'AMBITO")</f>
        <v>ATTENZIONE!!! MANCA LA DENOMINAZIONE DELL'AMBITO</v>
      </c>
      <c r="Z3" s="84" t="s">
        <v>1611</v>
      </c>
      <c r="AA3" s="85" t="s">
        <v>1636</v>
      </c>
      <c r="AC3" s="85"/>
    </row>
    <row r="4" spans="1:27" ht="16.5" customHeight="1" thickBot="1">
      <c r="A4" s="89" t="s">
        <v>94</v>
      </c>
      <c r="B4" s="92" t="str">
        <f>IF(ISERROR(VLOOKUP(B3,Label!$A$2:$B$92,2,FALSE))," ",VLOOKUP(B3,Label!$A$2:$B$92,2,FALSE))</f>
        <v> </v>
      </c>
      <c r="Z4" s="17" t="s">
        <v>1510</v>
      </c>
      <c r="AA4" s="34" t="s">
        <v>1637</v>
      </c>
    </row>
    <row r="5" spans="1:47" ht="15.75" customHeight="1" thickBot="1">
      <c r="A5" s="91" t="str">
        <f>CONCATENATE("Finanziamento Fondo Sociale Regionale ",B2)</f>
        <v>Finanziamento Fondo Sociale Regionale 2020</v>
      </c>
      <c r="B5" s="114" t="str">
        <f>IF(ISERROR(VLOOKUP(B3,Label!$A$2:$C$92,3,FALSE))," ",VLOOKUP(B3,Label!$A$2:$C$92,3,FALSE))</f>
        <v> </v>
      </c>
      <c r="C5" s="95"/>
      <c r="D5" s="96"/>
      <c r="E5" s="97" t="str">
        <f aca="true" t="shared" si="0" ref="E5:E66">IF(F5,"","KO")</f>
        <v>KO</v>
      </c>
      <c r="F5" s="84" t="b">
        <f>IF(OR((IF(A5&gt;=1,1,0)+IF(B5&gt;=1,1,0)+IF(C5&gt;=1,1,0)+IF(D5&gt;=1,1,0))=4,(IF(A5&gt;=1,1,0)+IF(B5&gt;=1,1,0)+IF(C5&gt;=1,1,0)+IF(D5&gt;=1,1,0))=0),TRUE,FALSE)</f>
        <v>0</v>
      </c>
      <c r="G5" s="98"/>
      <c r="Z5" s="17" t="s">
        <v>863</v>
      </c>
      <c r="AA5" s="34" t="s">
        <v>1638</v>
      </c>
      <c r="AU5" s="99"/>
    </row>
    <row r="6" spans="1:47" ht="15.75">
      <c r="A6" s="93"/>
      <c r="B6" s="94"/>
      <c r="C6" s="95"/>
      <c r="D6" s="96"/>
      <c r="E6" s="97"/>
      <c r="G6" s="98"/>
      <c r="Z6" s="17"/>
      <c r="AA6" s="34"/>
      <c r="AU6" s="99"/>
    </row>
    <row r="7" spans="1:47" ht="19.5" thickBot="1">
      <c r="A7" s="106" t="s">
        <v>4852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Z7" s="17" t="s">
        <v>626</v>
      </c>
      <c r="AA7" s="34" t="s">
        <v>1639</v>
      </c>
      <c r="AU7" s="99"/>
    </row>
    <row r="8" spans="1:47" ht="15">
      <c r="A8" s="240"/>
      <c r="B8" s="241"/>
      <c r="C8" s="241"/>
      <c r="D8" s="242"/>
      <c r="E8" s="109"/>
      <c r="F8" s="109"/>
      <c r="Z8" s="17" t="s">
        <v>864</v>
      </c>
      <c r="AA8" s="34" t="s">
        <v>1640</v>
      </c>
      <c r="AU8" s="99"/>
    </row>
    <row r="9" spans="1:47" ht="15">
      <c r="A9" s="243"/>
      <c r="B9" s="244"/>
      <c r="C9" s="244"/>
      <c r="D9" s="245"/>
      <c r="E9" s="110"/>
      <c r="F9" s="110"/>
      <c r="Z9" s="17" t="s">
        <v>1250</v>
      </c>
      <c r="AA9" s="34" t="s">
        <v>1641</v>
      </c>
      <c r="AU9" s="99"/>
    </row>
    <row r="10" spans="1:47" ht="15">
      <c r="A10" s="243"/>
      <c r="B10" s="244"/>
      <c r="C10" s="244"/>
      <c r="D10" s="245"/>
      <c r="E10" s="110"/>
      <c r="F10" s="110"/>
      <c r="Z10" s="17" t="s">
        <v>865</v>
      </c>
      <c r="AA10" s="34" t="s">
        <v>1642</v>
      </c>
      <c r="AU10" s="99"/>
    </row>
    <row r="11" spans="1:47" ht="15">
      <c r="A11" s="243"/>
      <c r="B11" s="244"/>
      <c r="C11" s="244"/>
      <c r="D11" s="245"/>
      <c r="E11" s="110"/>
      <c r="F11" s="110"/>
      <c r="Z11" s="17" t="s">
        <v>95</v>
      </c>
      <c r="AA11" s="34" t="s">
        <v>1643</v>
      </c>
      <c r="AU11" s="99"/>
    </row>
    <row r="12" spans="1:47" ht="15">
      <c r="A12" s="243"/>
      <c r="B12" s="244"/>
      <c r="C12" s="244"/>
      <c r="D12" s="245"/>
      <c r="E12" s="110"/>
      <c r="F12" s="110"/>
      <c r="Z12" s="17" t="s">
        <v>452</v>
      </c>
      <c r="AA12" s="34" t="s">
        <v>1644</v>
      </c>
      <c r="AU12" s="99"/>
    </row>
    <row r="13" spans="1:47" ht="15">
      <c r="A13" s="243"/>
      <c r="B13" s="244"/>
      <c r="C13" s="244"/>
      <c r="D13" s="245"/>
      <c r="E13" s="110"/>
      <c r="F13" s="110"/>
      <c r="Z13" s="17" t="s">
        <v>453</v>
      </c>
      <c r="AA13" s="34" t="s">
        <v>1645</v>
      </c>
      <c r="AU13" s="99"/>
    </row>
    <row r="14" spans="1:47" ht="15">
      <c r="A14" s="243"/>
      <c r="B14" s="244"/>
      <c r="C14" s="244"/>
      <c r="D14" s="245"/>
      <c r="E14" s="110"/>
      <c r="F14" s="110"/>
      <c r="Z14" s="17" t="s">
        <v>1424</v>
      </c>
      <c r="AA14" s="34" t="s">
        <v>1646</v>
      </c>
      <c r="AU14" s="99"/>
    </row>
    <row r="15" spans="1:47" ht="15">
      <c r="A15" s="243"/>
      <c r="B15" s="244"/>
      <c r="C15" s="244"/>
      <c r="D15" s="245"/>
      <c r="E15" s="110"/>
      <c r="F15" s="110"/>
      <c r="Z15" s="17" t="s">
        <v>1068</v>
      </c>
      <c r="AA15" s="34" t="s">
        <v>1647</v>
      </c>
      <c r="AU15" s="99"/>
    </row>
    <row r="16" spans="1:47" ht="15">
      <c r="A16" s="243"/>
      <c r="B16" s="244"/>
      <c r="C16" s="244"/>
      <c r="D16" s="245"/>
      <c r="E16" s="110"/>
      <c r="F16" s="110"/>
      <c r="Z16" s="17" t="s">
        <v>454</v>
      </c>
      <c r="AA16" s="34" t="s">
        <v>1648</v>
      </c>
      <c r="AU16" s="99"/>
    </row>
    <row r="17" spans="1:27" ht="15">
      <c r="A17" s="243"/>
      <c r="B17" s="244"/>
      <c r="C17" s="244"/>
      <c r="D17" s="245"/>
      <c r="E17" s="110"/>
      <c r="F17" s="110"/>
      <c r="Z17" s="17" t="s">
        <v>627</v>
      </c>
      <c r="AA17" s="34" t="s">
        <v>1649</v>
      </c>
    </row>
    <row r="18" spans="1:27" ht="15">
      <c r="A18" s="243"/>
      <c r="B18" s="244"/>
      <c r="C18" s="244"/>
      <c r="D18" s="245"/>
      <c r="E18" s="110"/>
      <c r="F18" s="110"/>
      <c r="Z18" s="17" t="s">
        <v>1069</v>
      </c>
      <c r="AA18" s="34" t="s">
        <v>1650</v>
      </c>
    </row>
    <row r="19" spans="1:27" ht="15">
      <c r="A19" s="243"/>
      <c r="B19" s="244"/>
      <c r="C19" s="244"/>
      <c r="D19" s="245"/>
      <c r="E19" s="110"/>
      <c r="F19" s="110"/>
      <c r="Z19" s="17" t="s">
        <v>379</v>
      </c>
      <c r="AA19" s="34" t="s">
        <v>1651</v>
      </c>
    </row>
    <row r="20" spans="1:27" ht="15">
      <c r="A20" s="243"/>
      <c r="B20" s="244"/>
      <c r="C20" s="244"/>
      <c r="D20" s="245"/>
      <c r="E20" s="110"/>
      <c r="F20" s="110"/>
      <c r="Z20" s="17" t="s">
        <v>225</v>
      </c>
      <c r="AA20" s="34" t="s">
        <v>1652</v>
      </c>
    </row>
    <row r="21" spans="1:27" ht="15">
      <c r="A21" s="243"/>
      <c r="B21" s="244"/>
      <c r="C21" s="244"/>
      <c r="D21" s="245"/>
      <c r="E21" s="110"/>
      <c r="F21" s="110"/>
      <c r="Z21" s="17" t="s">
        <v>226</v>
      </c>
      <c r="AA21" s="34" t="s">
        <v>1653</v>
      </c>
    </row>
    <row r="22" spans="1:27" ht="15">
      <c r="A22" s="243"/>
      <c r="B22" s="244"/>
      <c r="C22" s="244"/>
      <c r="D22" s="245"/>
      <c r="E22" s="110"/>
      <c r="F22" s="110"/>
      <c r="Z22" s="17" t="s">
        <v>455</v>
      </c>
      <c r="AA22" s="34" t="s">
        <v>1654</v>
      </c>
    </row>
    <row r="23" spans="1:27" ht="15">
      <c r="A23" s="243"/>
      <c r="B23" s="244"/>
      <c r="C23" s="244"/>
      <c r="D23" s="245"/>
      <c r="E23" s="110"/>
      <c r="F23" s="110"/>
      <c r="Z23" s="17" t="s">
        <v>14</v>
      </c>
      <c r="AA23" s="34" t="s">
        <v>1655</v>
      </c>
    </row>
    <row r="24" spans="1:27" ht="15">
      <c r="A24" s="243"/>
      <c r="B24" s="244"/>
      <c r="C24" s="244"/>
      <c r="D24" s="245"/>
      <c r="E24" s="110"/>
      <c r="F24" s="110"/>
      <c r="Z24" s="17" t="s">
        <v>227</v>
      </c>
      <c r="AA24" s="34" t="s">
        <v>1656</v>
      </c>
    </row>
    <row r="25" spans="1:27" ht="15">
      <c r="A25" s="243"/>
      <c r="B25" s="244"/>
      <c r="C25" s="244"/>
      <c r="D25" s="245"/>
      <c r="E25" s="110"/>
      <c r="F25" s="110"/>
      <c r="Z25" s="17" t="s">
        <v>96</v>
      </c>
      <c r="AA25" s="34" t="s">
        <v>1657</v>
      </c>
    </row>
    <row r="26" spans="1:27" ht="15">
      <c r="A26" s="243"/>
      <c r="B26" s="244"/>
      <c r="C26" s="244"/>
      <c r="D26" s="245"/>
      <c r="E26" s="110"/>
      <c r="F26" s="110"/>
      <c r="Z26" s="17" t="s">
        <v>1070</v>
      </c>
      <c r="AA26" s="34" t="s">
        <v>1658</v>
      </c>
    </row>
    <row r="27" spans="1:27" ht="15">
      <c r="A27" s="243"/>
      <c r="B27" s="244"/>
      <c r="C27" s="244"/>
      <c r="D27" s="245"/>
      <c r="E27" s="110"/>
      <c r="F27" s="110"/>
      <c r="Z27" s="17" t="s">
        <v>380</v>
      </c>
      <c r="AA27" s="34" t="s">
        <v>1659</v>
      </c>
    </row>
    <row r="28" spans="1:27" ht="15">
      <c r="A28" s="243"/>
      <c r="B28" s="244"/>
      <c r="C28" s="244"/>
      <c r="D28" s="245"/>
      <c r="E28" s="110"/>
      <c r="F28" s="110"/>
      <c r="Z28" s="17" t="s">
        <v>1071</v>
      </c>
      <c r="AA28" s="34" t="s">
        <v>1660</v>
      </c>
    </row>
    <row r="29" spans="1:27" ht="15">
      <c r="A29" s="243"/>
      <c r="B29" s="244"/>
      <c r="C29" s="244"/>
      <c r="D29" s="245"/>
      <c r="E29" s="110"/>
      <c r="F29" s="110"/>
      <c r="Z29" s="17" t="s">
        <v>866</v>
      </c>
      <c r="AA29" s="34" t="s">
        <v>1661</v>
      </c>
    </row>
    <row r="30" spans="1:27" ht="15.75" thickBot="1">
      <c r="A30" s="246"/>
      <c r="B30" s="247"/>
      <c r="C30" s="247"/>
      <c r="D30" s="248"/>
      <c r="E30" s="111"/>
      <c r="F30" s="111"/>
      <c r="Z30" s="17" t="s">
        <v>859</v>
      </c>
      <c r="AA30" s="34" t="s">
        <v>1662</v>
      </c>
    </row>
    <row r="31" spans="1:27" ht="15.75">
      <c r="A31" s="94"/>
      <c r="B31" s="94"/>
      <c r="C31" s="95"/>
      <c r="D31" s="96"/>
      <c r="E31" s="97">
        <f t="shared" si="0"/>
      </c>
      <c r="F31" s="84" t="b">
        <f aca="true" t="shared" si="1" ref="F31:F67">IF(OR((IF(A31&gt;=1,1,0)+IF(B31&gt;=1,1,0)+IF(C31&gt;=1,1,0)+IF(D31&gt;=1,1,0))=4,(IF(A31&gt;=1,1,0)+IF(B31&gt;=1,1,0)+IF(C31&gt;=1,1,0)+IF(D31&gt;=1,1,0))=0),TRUE,FALSE)</f>
        <v>1</v>
      </c>
      <c r="G31" s="98">
        <f aca="true" t="shared" si="2" ref="G31:G67">IF(E31="KO","ATTENZIONE!!! NON TUTTI I CAMPI OBBLIGATORI SONO STATI COMPILATI","")</f>
      </c>
      <c r="Z31" s="17" t="s">
        <v>628</v>
      </c>
      <c r="AA31" s="34" t="s">
        <v>1663</v>
      </c>
    </row>
    <row r="32" spans="1:27" ht="15.75">
      <c r="A32" s="94"/>
      <c r="B32" s="94"/>
      <c r="C32" s="95"/>
      <c r="D32" s="96"/>
      <c r="E32" s="97">
        <f t="shared" si="0"/>
      </c>
      <c r="F32" s="84" t="b">
        <f t="shared" si="1"/>
        <v>1</v>
      </c>
      <c r="G32" s="98">
        <f t="shared" si="2"/>
      </c>
      <c r="Z32" s="17" t="s">
        <v>629</v>
      </c>
      <c r="AA32" s="34" t="s">
        <v>1664</v>
      </c>
    </row>
    <row r="33" spans="1:27" ht="15.75">
      <c r="A33" s="94"/>
      <c r="B33" s="94"/>
      <c r="C33" s="95"/>
      <c r="D33" s="96"/>
      <c r="E33" s="97">
        <f t="shared" si="0"/>
      </c>
      <c r="F33" s="84" t="b">
        <f t="shared" si="1"/>
        <v>1</v>
      </c>
      <c r="G33" s="98">
        <f t="shared" si="2"/>
      </c>
      <c r="Z33" s="17" t="s">
        <v>630</v>
      </c>
      <c r="AA33" s="34" t="s">
        <v>1665</v>
      </c>
    </row>
    <row r="34" spans="1:27" ht="15.75">
      <c r="A34" s="94"/>
      <c r="B34" s="94"/>
      <c r="C34" s="95"/>
      <c r="D34" s="96"/>
      <c r="E34" s="97">
        <f t="shared" si="0"/>
      </c>
      <c r="F34" s="84" t="b">
        <f t="shared" si="1"/>
        <v>1</v>
      </c>
      <c r="G34" s="98">
        <f t="shared" si="2"/>
      </c>
      <c r="Z34" s="17" t="s">
        <v>228</v>
      </c>
      <c r="AA34" s="34" t="s">
        <v>1666</v>
      </c>
    </row>
    <row r="35" spans="1:27" ht="15.75">
      <c r="A35" s="94"/>
      <c r="B35" s="94"/>
      <c r="C35" s="95"/>
      <c r="D35" s="96"/>
      <c r="E35" s="97">
        <f t="shared" si="0"/>
      </c>
      <c r="F35" s="84" t="b">
        <f t="shared" si="1"/>
        <v>1</v>
      </c>
      <c r="G35" s="98">
        <f t="shared" si="2"/>
      </c>
      <c r="Z35" s="17" t="s">
        <v>631</v>
      </c>
      <c r="AA35" s="34" t="s">
        <v>1667</v>
      </c>
    </row>
    <row r="36" spans="1:27" ht="15.75">
      <c r="A36" s="94"/>
      <c r="B36" s="94"/>
      <c r="C36" s="95"/>
      <c r="D36" s="96"/>
      <c r="E36" s="97">
        <f t="shared" si="0"/>
      </c>
      <c r="F36" s="84" t="b">
        <f t="shared" si="1"/>
        <v>1</v>
      </c>
      <c r="G36" s="98">
        <f t="shared" si="2"/>
      </c>
      <c r="Z36" s="17" t="s">
        <v>229</v>
      </c>
      <c r="AA36" s="34" t="s">
        <v>1668</v>
      </c>
    </row>
    <row r="37" spans="1:27" ht="15.75">
      <c r="A37" s="94"/>
      <c r="B37" s="94"/>
      <c r="C37" s="95"/>
      <c r="D37" s="96"/>
      <c r="E37" s="97">
        <f t="shared" si="0"/>
      </c>
      <c r="F37" s="84" t="b">
        <f t="shared" si="1"/>
        <v>1</v>
      </c>
      <c r="G37" s="98">
        <f t="shared" si="2"/>
      </c>
      <c r="Z37" s="17" t="s">
        <v>632</v>
      </c>
      <c r="AA37" s="34" t="s">
        <v>1669</v>
      </c>
    </row>
    <row r="38" spans="1:27" ht="15.75">
      <c r="A38" s="94"/>
      <c r="B38" s="94"/>
      <c r="C38" s="95"/>
      <c r="D38" s="96"/>
      <c r="E38" s="97">
        <f t="shared" si="0"/>
      </c>
      <c r="F38" s="84" t="b">
        <f t="shared" si="1"/>
        <v>1</v>
      </c>
      <c r="G38" s="98">
        <f t="shared" si="2"/>
      </c>
      <c r="Z38" s="17" t="s">
        <v>381</v>
      </c>
      <c r="AA38" s="34" t="s">
        <v>1670</v>
      </c>
    </row>
    <row r="39" spans="1:27" ht="15.75">
      <c r="A39" s="94"/>
      <c r="B39" s="94"/>
      <c r="C39" s="95"/>
      <c r="D39" s="96"/>
      <c r="E39" s="97">
        <f t="shared" si="0"/>
      </c>
      <c r="F39" s="84" t="b">
        <f t="shared" si="1"/>
        <v>1</v>
      </c>
      <c r="G39" s="98">
        <f t="shared" si="2"/>
      </c>
      <c r="Z39" s="17" t="s">
        <v>867</v>
      </c>
      <c r="AA39" s="34" t="s">
        <v>1671</v>
      </c>
    </row>
    <row r="40" spans="1:27" ht="15.75">
      <c r="A40" s="94"/>
      <c r="B40" s="94"/>
      <c r="C40" s="95"/>
      <c r="D40" s="96"/>
      <c r="E40" s="97">
        <f t="shared" si="0"/>
      </c>
      <c r="F40" s="84" t="b">
        <f t="shared" si="1"/>
        <v>1</v>
      </c>
      <c r="G40" s="98">
        <f t="shared" si="2"/>
      </c>
      <c r="Z40" s="17" t="s">
        <v>97</v>
      </c>
      <c r="AA40" s="34" t="s">
        <v>1672</v>
      </c>
    </row>
    <row r="41" spans="1:27" ht="15.75">
      <c r="A41" s="94"/>
      <c r="B41" s="94"/>
      <c r="C41" s="95"/>
      <c r="D41" s="96"/>
      <c r="E41" s="97">
        <f t="shared" si="0"/>
      </c>
      <c r="F41" s="84" t="b">
        <f t="shared" si="1"/>
        <v>1</v>
      </c>
      <c r="G41" s="98">
        <f t="shared" si="2"/>
      </c>
      <c r="Z41" s="17" t="s">
        <v>868</v>
      </c>
      <c r="AA41" s="34" t="s">
        <v>1673</v>
      </c>
    </row>
    <row r="42" spans="1:27" ht="15.75">
      <c r="A42" s="94"/>
      <c r="B42" s="94"/>
      <c r="C42" s="95"/>
      <c r="D42" s="96"/>
      <c r="E42" s="97">
        <f t="shared" si="0"/>
      </c>
      <c r="F42" s="84" t="b">
        <f t="shared" si="1"/>
        <v>1</v>
      </c>
      <c r="G42" s="98">
        <f t="shared" si="2"/>
      </c>
      <c r="Z42" s="17" t="s">
        <v>1251</v>
      </c>
      <c r="AA42" s="34" t="s">
        <v>1674</v>
      </c>
    </row>
    <row r="43" spans="1:27" ht="15.75">
      <c r="A43" s="94"/>
      <c r="B43" s="94"/>
      <c r="C43" s="95"/>
      <c r="D43" s="96"/>
      <c r="E43" s="97">
        <f t="shared" si="0"/>
      </c>
      <c r="F43" s="84" t="b">
        <f t="shared" si="1"/>
        <v>1</v>
      </c>
      <c r="G43" s="98">
        <f t="shared" si="2"/>
      </c>
      <c r="Z43" s="17" t="s">
        <v>1425</v>
      </c>
      <c r="AA43" s="34" t="s">
        <v>1675</v>
      </c>
    </row>
    <row r="44" spans="1:27" ht="15.75">
      <c r="A44" s="94"/>
      <c r="B44" s="94"/>
      <c r="C44" s="95"/>
      <c r="D44" s="96"/>
      <c r="E44" s="97">
        <f t="shared" si="0"/>
      </c>
      <c r="F44" s="84" t="b">
        <f t="shared" si="1"/>
        <v>1</v>
      </c>
      <c r="G44" s="98">
        <f t="shared" si="2"/>
      </c>
      <c r="Z44" s="17" t="s">
        <v>633</v>
      </c>
      <c r="AA44" s="34" t="s">
        <v>1676</v>
      </c>
    </row>
    <row r="45" spans="1:27" ht="15.75">
      <c r="A45" s="94"/>
      <c r="B45" s="94"/>
      <c r="C45" s="95"/>
      <c r="D45" s="96"/>
      <c r="E45" s="97">
        <f t="shared" si="0"/>
      </c>
      <c r="F45" s="84" t="b">
        <f t="shared" si="1"/>
        <v>1</v>
      </c>
      <c r="G45" s="98">
        <f t="shared" si="2"/>
      </c>
      <c r="Z45" s="17" t="s">
        <v>230</v>
      </c>
      <c r="AA45" s="34" t="s">
        <v>1677</v>
      </c>
    </row>
    <row r="46" spans="1:27" ht="15.75">
      <c r="A46" s="94"/>
      <c r="B46" s="94"/>
      <c r="C46" s="95"/>
      <c r="D46" s="96"/>
      <c r="E46" s="97">
        <f t="shared" si="0"/>
      </c>
      <c r="F46" s="84" t="b">
        <f t="shared" si="1"/>
        <v>1</v>
      </c>
      <c r="G46" s="98">
        <f t="shared" si="2"/>
      </c>
      <c r="Z46" s="17" t="s">
        <v>231</v>
      </c>
      <c r="AA46" s="34" t="s">
        <v>1678</v>
      </c>
    </row>
    <row r="47" spans="1:27" ht="15.75">
      <c r="A47" s="94"/>
      <c r="B47" s="94"/>
      <c r="C47" s="95"/>
      <c r="D47" s="96"/>
      <c r="E47" s="97">
        <f t="shared" si="0"/>
      </c>
      <c r="F47" s="84" t="b">
        <f t="shared" si="1"/>
        <v>1</v>
      </c>
      <c r="G47" s="98">
        <f t="shared" si="2"/>
      </c>
      <c r="Z47" s="17" t="s">
        <v>382</v>
      </c>
      <c r="AA47" s="34" t="s">
        <v>1679</v>
      </c>
    </row>
    <row r="48" spans="1:27" ht="15.75">
      <c r="A48" s="94"/>
      <c r="B48" s="94"/>
      <c r="C48" s="95"/>
      <c r="D48" s="96"/>
      <c r="E48" s="97">
        <f t="shared" si="0"/>
      </c>
      <c r="F48" s="84" t="b">
        <f t="shared" si="1"/>
        <v>1</v>
      </c>
      <c r="G48" s="98">
        <f t="shared" si="2"/>
      </c>
      <c r="Z48" s="17" t="s">
        <v>634</v>
      </c>
      <c r="AA48" s="34" t="s">
        <v>1680</v>
      </c>
    </row>
    <row r="49" spans="1:27" ht="15.75">
      <c r="A49" s="94"/>
      <c r="B49" s="94"/>
      <c r="C49" s="95"/>
      <c r="D49" s="96"/>
      <c r="E49" s="97">
        <f t="shared" si="0"/>
      </c>
      <c r="F49" s="84" t="b">
        <f t="shared" si="1"/>
        <v>1</v>
      </c>
      <c r="G49" s="98">
        <f t="shared" si="2"/>
      </c>
      <c r="Z49" s="17" t="s">
        <v>79</v>
      </c>
      <c r="AA49" s="34" t="s">
        <v>1681</v>
      </c>
    </row>
    <row r="50" spans="1:27" ht="15.75">
      <c r="A50" s="94"/>
      <c r="B50" s="94"/>
      <c r="C50" s="95"/>
      <c r="D50" s="96"/>
      <c r="E50" s="97">
        <f t="shared" si="0"/>
      </c>
      <c r="F50" s="84" t="b">
        <f t="shared" si="1"/>
        <v>1</v>
      </c>
      <c r="G50" s="98">
        <f t="shared" si="2"/>
      </c>
      <c r="Z50" s="17" t="s">
        <v>456</v>
      </c>
      <c r="AA50" s="34" t="s">
        <v>1682</v>
      </c>
    </row>
    <row r="51" spans="1:27" ht="15.75">
      <c r="A51" s="94"/>
      <c r="B51" s="94"/>
      <c r="C51" s="95"/>
      <c r="D51" s="96"/>
      <c r="E51" s="97">
        <f t="shared" si="0"/>
      </c>
      <c r="F51" s="84" t="b">
        <f t="shared" si="1"/>
        <v>1</v>
      </c>
      <c r="G51" s="98">
        <f t="shared" si="2"/>
      </c>
      <c r="Z51" s="17" t="s">
        <v>457</v>
      </c>
      <c r="AA51" s="34" t="s">
        <v>1683</v>
      </c>
    </row>
    <row r="52" spans="1:27" ht="15.75">
      <c r="A52" s="94"/>
      <c r="B52" s="94"/>
      <c r="C52" s="95"/>
      <c r="D52" s="96"/>
      <c r="E52" s="97">
        <f t="shared" si="0"/>
      </c>
      <c r="F52" s="84" t="b">
        <f t="shared" si="1"/>
        <v>1</v>
      </c>
      <c r="G52" s="98">
        <f t="shared" si="2"/>
      </c>
      <c r="Z52" s="17" t="s">
        <v>383</v>
      </c>
      <c r="AA52" s="34" t="s">
        <v>1684</v>
      </c>
    </row>
    <row r="53" spans="1:27" ht="15.75">
      <c r="A53" s="94"/>
      <c r="B53" s="94"/>
      <c r="C53" s="95"/>
      <c r="D53" s="96"/>
      <c r="E53" s="97">
        <f t="shared" si="0"/>
      </c>
      <c r="F53" s="84" t="b">
        <f t="shared" si="1"/>
        <v>1</v>
      </c>
      <c r="G53" s="98">
        <f t="shared" si="2"/>
      </c>
      <c r="Z53" s="17" t="s">
        <v>635</v>
      </c>
      <c r="AA53" s="34" t="s">
        <v>1685</v>
      </c>
    </row>
    <row r="54" spans="1:27" ht="15.75">
      <c r="A54" s="94"/>
      <c r="B54" s="94"/>
      <c r="C54" s="95"/>
      <c r="D54" s="96"/>
      <c r="E54" s="97">
        <f t="shared" si="0"/>
      </c>
      <c r="F54" s="84" t="b">
        <f t="shared" si="1"/>
        <v>1</v>
      </c>
      <c r="G54" s="98">
        <f t="shared" si="2"/>
      </c>
      <c r="Z54" s="17" t="s">
        <v>1072</v>
      </c>
      <c r="AA54" s="34" t="s">
        <v>1686</v>
      </c>
    </row>
    <row r="55" spans="1:27" ht="15.75">
      <c r="A55" s="94"/>
      <c r="B55" s="94"/>
      <c r="C55" s="95"/>
      <c r="D55" s="96"/>
      <c r="E55" s="97">
        <f t="shared" si="0"/>
      </c>
      <c r="F55" s="84" t="b">
        <f t="shared" si="1"/>
        <v>1</v>
      </c>
      <c r="G55" s="98">
        <f t="shared" si="2"/>
      </c>
      <c r="Z55" s="17" t="s">
        <v>458</v>
      </c>
      <c r="AA55" s="34" t="s">
        <v>1687</v>
      </c>
    </row>
    <row r="56" spans="1:27" ht="15.75">
      <c r="A56" s="94"/>
      <c r="B56" s="94"/>
      <c r="C56" s="95"/>
      <c r="D56" s="96"/>
      <c r="E56" s="97">
        <f t="shared" si="0"/>
      </c>
      <c r="F56" s="84" t="b">
        <f t="shared" si="1"/>
        <v>1</v>
      </c>
      <c r="G56" s="98">
        <f t="shared" si="2"/>
      </c>
      <c r="Z56" s="17" t="s">
        <v>232</v>
      </c>
      <c r="AA56" s="34" t="s">
        <v>1688</v>
      </c>
    </row>
    <row r="57" spans="1:27" ht="15.75">
      <c r="A57" s="94"/>
      <c r="B57" s="94"/>
      <c r="C57" s="95"/>
      <c r="D57" s="96"/>
      <c r="E57" s="97">
        <f t="shared" si="0"/>
      </c>
      <c r="F57" s="84" t="b">
        <f t="shared" si="1"/>
        <v>1</v>
      </c>
      <c r="G57" s="98">
        <f t="shared" si="2"/>
      </c>
      <c r="Z57" s="17" t="s">
        <v>459</v>
      </c>
      <c r="AA57" s="34" t="s">
        <v>1689</v>
      </c>
    </row>
    <row r="58" spans="1:27" ht="15.75">
      <c r="A58" s="94"/>
      <c r="B58" s="94"/>
      <c r="C58" s="95"/>
      <c r="D58" s="96"/>
      <c r="E58" s="97">
        <f t="shared" si="0"/>
      </c>
      <c r="F58" s="84" t="b">
        <f t="shared" si="1"/>
        <v>1</v>
      </c>
      <c r="G58" s="98">
        <f t="shared" si="2"/>
      </c>
      <c r="Z58" s="17" t="s">
        <v>233</v>
      </c>
      <c r="AA58" s="34" t="s">
        <v>1690</v>
      </c>
    </row>
    <row r="59" spans="1:27" ht="15.75">
      <c r="A59" s="94"/>
      <c r="B59" s="94"/>
      <c r="C59" s="95"/>
      <c r="D59" s="96"/>
      <c r="E59" s="97">
        <f t="shared" si="0"/>
      </c>
      <c r="F59" s="84" t="b">
        <f t="shared" si="1"/>
        <v>1</v>
      </c>
      <c r="G59" s="98">
        <f t="shared" si="2"/>
      </c>
      <c r="Z59" s="17" t="s">
        <v>98</v>
      </c>
      <c r="AA59" s="34" t="s">
        <v>1691</v>
      </c>
    </row>
    <row r="60" spans="1:27" ht="15.75">
      <c r="A60" s="94"/>
      <c r="B60" s="94"/>
      <c r="C60" s="95"/>
      <c r="D60" s="96"/>
      <c r="E60" s="97">
        <f t="shared" si="0"/>
      </c>
      <c r="F60" s="84" t="b">
        <f t="shared" si="1"/>
        <v>1</v>
      </c>
      <c r="G60" s="98">
        <f t="shared" si="2"/>
      </c>
      <c r="Z60" s="17" t="s">
        <v>869</v>
      </c>
      <c r="AA60" s="34" t="s">
        <v>1692</v>
      </c>
    </row>
    <row r="61" spans="1:27" ht="15.75">
      <c r="A61" s="94"/>
      <c r="B61" s="94"/>
      <c r="C61" s="95"/>
      <c r="D61" s="96"/>
      <c r="E61" s="97">
        <f t="shared" si="0"/>
      </c>
      <c r="F61" s="84" t="b">
        <f t="shared" si="1"/>
        <v>1</v>
      </c>
      <c r="G61" s="98">
        <f t="shared" si="2"/>
      </c>
      <c r="Z61" s="17" t="s">
        <v>636</v>
      </c>
      <c r="AA61" s="34" t="s">
        <v>1693</v>
      </c>
    </row>
    <row r="62" spans="1:27" ht="15.75">
      <c r="A62" s="94"/>
      <c r="B62" s="94"/>
      <c r="C62" s="95"/>
      <c r="D62" s="96"/>
      <c r="E62" s="97">
        <f t="shared" si="0"/>
      </c>
      <c r="F62" s="84" t="b">
        <f t="shared" si="1"/>
        <v>1</v>
      </c>
      <c r="G62" s="98">
        <f t="shared" si="2"/>
      </c>
      <c r="Z62" s="17" t="s">
        <v>43</v>
      </c>
      <c r="AA62" s="34" t="s">
        <v>1694</v>
      </c>
    </row>
    <row r="63" spans="1:27" ht="15.75">
      <c r="A63" s="94"/>
      <c r="B63" s="94"/>
      <c r="C63" s="95"/>
      <c r="D63" s="96"/>
      <c r="E63" s="97">
        <f t="shared" si="0"/>
      </c>
      <c r="F63" s="84" t="b">
        <f t="shared" si="1"/>
        <v>1</v>
      </c>
      <c r="G63" s="98">
        <f t="shared" si="2"/>
      </c>
      <c r="Z63" s="17" t="s">
        <v>460</v>
      </c>
      <c r="AA63" s="34" t="s">
        <v>1695</v>
      </c>
    </row>
    <row r="64" spans="1:27" ht="15.75">
      <c r="A64" s="94"/>
      <c r="B64" s="94"/>
      <c r="C64" s="95"/>
      <c r="D64" s="96"/>
      <c r="E64" s="97">
        <f t="shared" si="0"/>
      </c>
      <c r="F64" s="84" t="b">
        <f t="shared" si="1"/>
        <v>1</v>
      </c>
      <c r="G64" s="98">
        <f t="shared" si="2"/>
      </c>
      <c r="Z64" s="17" t="s">
        <v>234</v>
      </c>
      <c r="AA64" s="34" t="s">
        <v>1696</v>
      </c>
    </row>
    <row r="65" spans="1:27" ht="15.75">
      <c r="A65" s="94"/>
      <c r="B65" s="94"/>
      <c r="C65" s="95"/>
      <c r="D65" s="96"/>
      <c r="E65" s="97">
        <f t="shared" si="0"/>
      </c>
      <c r="F65" s="84" t="b">
        <f t="shared" si="1"/>
        <v>1</v>
      </c>
      <c r="G65" s="98">
        <f t="shared" si="2"/>
      </c>
      <c r="Z65" s="17" t="s">
        <v>637</v>
      </c>
      <c r="AA65" s="34" t="s">
        <v>1697</v>
      </c>
    </row>
    <row r="66" spans="1:27" ht="15.75">
      <c r="A66" s="94"/>
      <c r="B66" s="94"/>
      <c r="C66" s="95"/>
      <c r="D66" s="96"/>
      <c r="E66" s="97">
        <f t="shared" si="0"/>
      </c>
      <c r="F66" s="84" t="b">
        <f t="shared" si="1"/>
        <v>1</v>
      </c>
      <c r="G66" s="98">
        <f t="shared" si="2"/>
      </c>
      <c r="Z66" s="17" t="s">
        <v>638</v>
      </c>
      <c r="AA66" s="34" t="s">
        <v>1698</v>
      </c>
    </row>
    <row r="67" spans="1:27" ht="15.75">
      <c r="A67" s="94"/>
      <c r="B67" s="94"/>
      <c r="C67" s="95"/>
      <c r="D67" s="96"/>
      <c r="E67" s="97">
        <f aca="true" t="shared" si="3" ref="E67:E130">IF(F67,"","KO")</f>
      </c>
      <c r="F67" s="84" t="b">
        <f t="shared" si="1"/>
        <v>1</v>
      </c>
      <c r="G67" s="98">
        <f t="shared" si="2"/>
      </c>
      <c r="Z67" s="17" t="s">
        <v>1252</v>
      </c>
      <c r="AA67" s="34" t="s">
        <v>1699</v>
      </c>
    </row>
    <row r="68" spans="1:27" ht="15.75">
      <c r="A68" s="94"/>
      <c r="B68" s="94"/>
      <c r="C68" s="95"/>
      <c r="D68" s="96"/>
      <c r="E68" s="97">
        <f t="shared" si="3"/>
      </c>
      <c r="F68" s="84" t="b">
        <f aca="true" t="shared" si="4" ref="F68:F131">IF(OR((IF(A68&gt;=1,1,0)+IF(B68&gt;=1,1,0)+IF(C68&gt;=1,1,0)+IF(D68&gt;=1,1,0))=4,(IF(A68&gt;=1,1,0)+IF(B68&gt;=1,1,0)+IF(C68&gt;=1,1,0)+IF(D68&gt;=1,1,0))=0),TRUE,FALSE)</f>
        <v>1</v>
      </c>
      <c r="G68" s="98">
        <f aca="true" t="shared" si="5" ref="G68:G131">IF(E68="KO","ATTENZIONE!!! NON TUTTI I CAMPI OBBLIGATORI SONO STATI COMPILATI","")</f>
      </c>
      <c r="Z68" s="17" t="s">
        <v>870</v>
      </c>
      <c r="AA68" s="34" t="s">
        <v>1700</v>
      </c>
    </row>
    <row r="69" spans="1:27" ht="15.75">
      <c r="A69" s="94"/>
      <c r="B69" s="94"/>
      <c r="C69" s="95"/>
      <c r="D69" s="96"/>
      <c r="E69" s="97">
        <f t="shared" si="3"/>
      </c>
      <c r="F69" s="84" t="b">
        <f t="shared" si="4"/>
        <v>1</v>
      </c>
      <c r="G69" s="98">
        <f t="shared" si="5"/>
      </c>
      <c r="Z69" s="17" t="s">
        <v>639</v>
      </c>
      <c r="AA69" s="34" t="s">
        <v>1701</v>
      </c>
    </row>
    <row r="70" spans="1:27" ht="15.75">
      <c r="A70" s="94"/>
      <c r="B70" s="94"/>
      <c r="C70" s="95"/>
      <c r="D70" s="96"/>
      <c r="E70" s="97">
        <f t="shared" si="3"/>
      </c>
      <c r="F70" s="84" t="b">
        <f t="shared" si="4"/>
        <v>1</v>
      </c>
      <c r="G70" s="98">
        <f t="shared" si="5"/>
      </c>
      <c r="Z70" s="17" t="s">
        <v>81</v>
      </c>
      <c r="AA70" s="34" t="s">
        <v>1702</v>
      </c>
    </row>
    <row r="71" spans="1:27" ht="15.75">
      <c r="A71" s="94"/>
      <c r="B71" s="94"/>
      <c r="C71" s="95"/>
      <c r="D71" s="96"/>
      <c r="E71" s="97">
        <f t="shared" si="3"/>
      </c>
      <c r="F71" s="84" t="b">
        <f t="shared" si="4"/>
        <v>1</v>
      </c>
      <c r="G71" s="98">
        <f t="shared" si="5"/>
      </c>
      <c r="Z71" s="17" t="s">
        <v>99</v>
      </c>
      <c r="AA71" s="34" t="s">
        <v>1703</v>
      </c>
    </row>
    <row r="72" spans="1:27" ht="15.75">
      <c r="A72" s="94"/>
      <c r="B72" s="94"/>
      <c r="C72" s="95"/>
      <c r="D72" s="96"/>
      <c r="E72" s="97">
        <f t="shared" si="3"/>
      </c>
      <c r="F72" s="84" t="b">
        <f t="shared" si="4"/>
        <v>1</v>
      </c>
      <c r="G72" s="98">
        <f t="shared" si="5"/>
      </c>
      <c r="Z72" s="17" t="s">
        <v>640</v>
      </c>
      <c r="AA72" s="34" t="s">
        <v>1704</v>
      </c>
    </row>
    <row r="73" spans="1:27" ht="15.75">
      <c r="A73" s="94"/>
      <c r="B73" s="94"/>
      <c r="C73" s="95"/>
      <c r="D73" s="96"/>
      <c r="E73" s="97">
        <f t="shared" si="3"/>
      </c>
      <c r="F73" s="84" t="b">
        <f t="shared" si="4"/>
        <v>1</v>
      </c>
      <c r="G73" s="98">
        <f t="shared" si="5"/>
      </c>
      <c r="Z73" s="17" t="s">
        <v>1073</v>
      </c>
      <c r="AA73" s="34" t="s">
        <v>1705</v>
      </c>
    </row>
    <row r="74" spans="1:27" ht="15.75">
      <c r="A74" s="94"/>
      <c r="B74" s="94"/>
      <c r="C74" s="95"/>
      <c r="D74" s="96"/>
      <c r="E74" s="97">
        <f t="shared" si="3"/>
      </c>
      <c r="F74" s="84" t="b">
        <f t="shared" si="4"/>
        <v>1</v>
      </c>
      <c r="G74" s="98">
        <f t="shared" si="5"/>
      </c>
      <c r="Z74" s="17" t="s">
        <v>1074</v>
      </c>
      <c r="AA74" s="34" t="s">
        <v>1706</v>
      </c>
    </row>
    <row r="75" spans="1:27" ht="15.75">
      <c r="A75" s="94"/>
      <c r="B75" s="94"/>
      <c r="C75" s="95"/>
      <c r="D75" s="96"/>
      <c r="E75" s="97">
        <f t="shared" si="3"/>
      </c>
      <c r="F75" s="84" t="b">
        <f t="shared" si="4"/>
        <v>1</v>
      </c>
      <c r="G75" s="98">
        <f t="shared" si="5"/>
      </c>
      <c r="Z75" s="17" t="s">
        <v>641</v>
      </c>
      <c r="AA75" s="34" t="s">
        <v>1707</v>
      </c>
    </row>
    <row r="76" spans="1:27" ht="15.75">
      <c r="A76" s="94"/>
      <c r="B76" s="94"/>
      <c r="C76" s="95"/>
      <c r="D76" s="96"/>
      <c r="E76" s="97">
        <f t="shared" si="3"/>
      </c>
      <c r="F76" s="84" t="b">
        <f t="shared" si="4"/>
        <v>1</v>
      </c>
      <c r="G76" s="98">
        <f t="shared" si="5"/>
      </c>
      <c r="Z76" s="17" t="s">
        <v>1253</v>
      </c>
      <c r="AA76" s="34" t="s">
        <v>1708</v>
      </c>
    </row>
    <row r="77" spans="1:27" ht="15.75">
      <c r="A77" s="94"/>
      <c r="B77" s="94"/>
      <c r="C77" s="95"/>
      <c r="D77" s="96"/>
      <c r="E77" s="97">
        <f t="shared" si="3"/>
      </c>
      <c r="F77" s="84" t="b">
        <f t="shared" si="4"/>
        <v>1</v>
      </c>
      <c r="G77" s="98">
        <f t="shared" si="5"/>
      </c>
      <c r="Z77" s="17" t="s">
        <v>871</v>
      </c>
      <c r="AA77" s="34" t="s">
        <v>1709</v>
      </c>
    </row>
    <row r="78" spans="1:27" ht="15.75">
      <c r="A78" s="94"/>
      <c r="B78" s="94"/>
      <c r="C78" s="95"/>
      <c r="D78" s="96"/>
      <c r="E78" s="97">
        <f t="shared" si="3"/>
      </c>
      <c r="F78" s="84" t="b">
        <f t="shared" si="4"/>
        <v>1</v>
      </c>
      <c r="G78" s="98">
        <f t="shared" si="5"/>
      </c>
      <c r="Z78" s="17" t="s">
        <v>1361</v>
      </c>
      <c r="AA78" s="34" t="s">
        <v>1710</v>
      </c>
    </row>
    <row r="79" spans="1:27" ht="15.75">
      <c r="A79" s="94"/>
      <c r="B79" s="94"/>
      <c r="C79" s="95"/>
      <c r="D79" s="96"/>
      <c r="E79" s="97">
        <f t="shared" si="3"/>
      </c>
      <c r="F79" s="84" t="b">
        <f t="shared" si="4"/>
        <v>1</v>
      </c>
      <c r="G79" s="98">
        <f t="shared" si="5"/>
      </c>
      <c r="Z79" s="17" t="s">
        <v>872</v>
      </c>
      <c r="AA79" s="34" t="s">
        <v>1711</v>
      </c>
    </row>
    <row r="80" spans="1:27" ht="15.75">
      <c r="A80" s="94"/>
      <c r="B80" s="94"/>
      <c r="C80" s="95"/>
      <c r="D80" s="96"/>
      <c r="E80" s="97">
        <f t="shared" si="3"/>
      </c>
      <c r="F80" s="84" t="b">
        <f t="shared" si="4"/>
        <v>1</v>
      </c>
      <c r="G80" s="98">
        <f t="shared" si="5"/>
      </c>
      <c r="Z80" s="17" t="s">
        <v>1426</v>
      </c>
      <c r="AA80" s="34" t="s">
        <v>1712</v>
      </c>
    </row>
    <row r="81" spans="1:27" ht="15.75">
      <c r="A81" s="94"/>
      <c r="B81" s="94"/>
      <c r="C81" s="95"/>
      <c r="D81" s="96"/>
      <c r="E81" s="97">
        <f t="shared" si="3"/>
      </c>
      <c r="F81" s="84" t="b">
        <f t="shared" si="4"/>
        <v>1</v>
      </c>
      <c r="G81" s="98">
        <f t="shared" si="5"/>
      </c>
      <c r="Z81" s="17" t="s">
        <v>625</v>
      </c>
      <c r="AA81" s="34" t="s">
        <v>1713</v>
      </c>
    </row>
    <row r="82" spans="1:27" ht="15.75">
      <c r="A82" s="94"/>
      <c r="B82" s="94"/>
      <c r="C82" s="95"/>
      <c r="D82" s="96"/>
      <c r="E82" s="97">
        <f t="shared" si="3"/>
      </c>
      <c r="F82" s="84" t="b">
        <f t="shared" si="4"/>
        <v>1</v>
      </c>
      <c r="G82" s="98">
        <f t="shared" si="5"/>
      </c>
      <c r="Z82" s="17" t="s">
        <v>100</v>
      </c>
      <c r="AA82" s="34" t="s">
        <v>1714</v>
      </c>
    </row>
    <row r="83" spans="1:27" ht="15.75">
      <c r="A83" s="94"/>
      <c r="B83" s="94"/>
      <c r="C83" s="95"/>
      <c r="D83" s="96"/>
      <c r="E83" s="97">
        <f t="shared" si="3"/>
      </c>
      <c r="F83" s="84" t="b">
        <f t="shared" si="4"/>
        <v>1</v>
      </c>
      <c r="G83" s="98">
        <f t="shared" si="5"/>
      </c>
      <c r="Z83" s="17" t="s">
        <v>873</v>
      </c>
      <c r="AA83" s="34" t="s">
        <v>1715</v>
      </c>
    </row>
    <row r="84" spans="1:27" ht="15.75">
      <c r="A84" s="94"/>
      <c r="B84" s="94"/>
      <c r="C84" s="95"/>
      <c r="D84" s="96"/>
      <c r="E84" s="97">
        <f t="shared" si="3"/>
      </c>
      <c r="F84" s="84" t="b">
        <f t="shared" si="4"/>
        <v>1</v>
      </c>
      <c r="G84" s="98">
        <f t="shared" si="5"/>
      </c>
      <c r="Z84" s="17" t="s">
        <v>642</v>
      </c>
      <c r="AA84" s="34" t="s">
        <v>1716</v>
      </c>
    </row>
    <row r="85" spans="1:27" ht="15.75">
      <c r="A85" s="94"/>
      <c r="B85" s="94"/>
      <c r="C85" s="95"/>
      <c r="D85" s="96"/>
      <c r="E85" s="97">
        <f t="shared" si="3"/>
      </c>
      <c r="F85" s="84" t="b">
        <f t="shared" si="4"/>
        <v>1</v>
      </c>
      <c r="G85" s="98">
        <f t="shared" si="5"/>
      </c>
      <c r="Z85" s="17" t="s">
        <v>1075</v>
      </c>
      <c r="AA85" s="34" t="s">
        <v>1717</v>
      </c>
    </row>
    <row r="86" spans="1:27" ht="15.75">
      <c r="A86" s="94"/>
      <c r="B86" s="94"/>
      <c r="C86" s="95"/>
      <c r="D86" s="96"/>
      <c r="E86" s="97">
        <f t="shared" si="3"/>
      </c>
      <c r="F86" s="84" t="b">
        <f t="shared" si="4"/>
        <v>1</v>
      </c>
      <c r="G86" s="98">
        <f t="shared" si="5"/>
      </c>
      <c r="Z86" s="17" t="s">
        <v>101</v>
      </c>
      <c r="AA86" s="34" t="s">
        <v>1718</v>
      </c>
    </row>
    <row r="87" spans="1:27" ht="15.75">
      <c r="A87" s="94"/>
      <c r="B87" s="94"/>
      <c r="C87" s="95"/>
      <c r="D87" s="96"/>
      <c r="E87" s="97">
        <f t="shared" si="3"/>
      </c>
      <c r="F87" s="84" t="b">
        <f t="shared" si="4"/>
        <v>1</v>
      </c>
      <c r="G87" s="98">
        <f t="shared" si="5"/>
      </c>
      <c r="Z87" s="17" t="s">
        <v>461</v>
      </c>
      <c r="AA87" s="34" t="s">
        <v>1719</v>
      </c>
    </row>
    <row r="88" spans="1:27" ht="15.75">
      <c r="A88" s="94"/>
      <c r="B88" s="94"/>
      <c r="C88" s="95"/>
      <c r="D88" s="96"/>
      <c r="E88" s="97">
        <f t="shared" si="3"/>
      </c>
      <c r="F88" s="84" t="b">
        <f t="shared" si="4"/>
        <v>1</v>
      </c>
      <c r="G88" s="98">
        <f t="shared" si="5"/>
      </c>
      <c r="Z88" s="17" t="s">
        <v>874</v>
      </c>
      <c r="AA88" s="34" t="s">
        <v>1720</v>
      </c>
    </row>
    <row r="89" spans="1:27" ht="15.75">
      <c r="A89" s="94"/>
      <c r="B89" s="94"/>
      <c r="C89" s="95"/>
      <c r="D89" s="96"/>
      <c r="E89" s="97">
        <f t="shared" si="3"/>
      </c>
      <c r="F89" s="84" t="b">
        <f t="shared" si="4"/>
        <v>1</v>
      </c>
      <c r="G89" s="98">
        <f t="shared" si="5"/>
      </c>
      <c r="Z89" s="17" t="s">
        <v>643</v>
      </c>
      <c r="AA89" s="34" t="s">
        <v>1721</v>
      </c>
    </row>
    <row r="90" spans="1:27" ht="15.75">
      <c r="A90" s="94"/>
      <c r="B90" s="94"/>
      <c r="C90" s="95"/>
      <c r="D90" s="96"/>
      <c r="E90" s="97">
        <f t="shared" si="3"/>
      </c>
      <c r="F90" s="84" t="b">
        <f t="shared" si="4"/>
        <v>1</v>
      </c>
      <c r="G90" s="98">
        <f t="shared" si="5"/>
      </c>
      <c r="Z90" s="17" t="s">
        <v>462</v>
      </c>
      <c r="AA90" s="34" t="s">
        <v>1722</v>
      </c>
    </row>
    <row r="91" spans="1:27" ht="15.75">
      <c r="A91" s="94"/>
      <c r="B91" s="94"/>
      <c r="C91" s="95"/>
      <c r="D91" s="96"/>
      <c r="E91" s="97">
        <f t="shared" si="3"/>
      </c>
      <c r="F91" s="84" t="b">
        <f t="shared" si="4"/>
        <v>1</v>
      </c>
      <c r="G91" s="98">
        <f t="shared" si="5"/>
      </c>
      <c r="Z91" s="17" t="s">
        <v>235</v>
      </c>
      <c r="AA91" s="34" t="s">
        <v>1723</v>
      </c>
    </row>
    <row r="92" spans="1:27" ht="15.75">
      <c r="A92" s="94"/>
      <c r="B92" s="94"/>
      <c r="C92" s="95"/>
      <c r="D92" s="96"/>
      <c r="E92" s="97">
        <f t="shared" si="3"/>
      </c>
      <c r="F92" s="84" t="b">
        <f t="shared" si="4"/>
        <v>1</v>
      </c>
      <c r="G92" s="98">
        <f t="shared" si="5"/>
      </c>
      <c r="Z92" s="17" t="s">
        <v>1427</v>
      </c>
      <c r="AA92" s="34" t="s">
        <v>1724</v>
      </c>
    </row>
    <row r="93" spans="1:27" ht="15.75">
      <c r="A93" s="94"/>
      <c r="B93" s="94"/>
      <c r="C93" s="95"/>
      <c r="D93" s="96"/>
      <c r="E93" s="97">
        <f t="shared" si="3"/>
      </c>
      <c r="F93" s="84" t="b">
        <f t="shared" si="4"/>
        <v>1</v>
      </c>
      <c r="G93" s="98">
        <f t="shared" si="5"/>
      </c>
      <c r="Z93" s="17" t="s">
        <v>644</v>
      </c>
      <c r="AA93" s="34" t="s">
        <v>1725</v>
      </c>
    </row>
    <row r="94" spans="1:27" ht="15.75">
      <c r="A94" s="94"/>
      <c r="B94" s="94"/>
      <c r="C94" s="95"/>
      <c r="D94" s="96"/>
      <c r="E94" s="97">
        <f t="shared" si="3"/>
      </c>
      <c r="F94" s="84" t="b">
        <f t="shared" si="4"/>
        <v>1</v>
      </c>
      <c r="G94" s="98">
        <f t="shared" si="5"/>
      </c>
      <c r="Z94" s="17" t="s">
        <v>1428</v>
      </c>
      <c r="AA94" s="34" t="s">
        <v>1726</v>
      </c>
    </row>
    <row r="95" spans="1:27" ht="15.75">
      <c r="A95" s="94"/>
      <c r="B95" s="94"/>
      <c r="C95" s="95"/>
      <c r="D95" s="96"/>
      <c r="E95" s="97">
        <f t="shared" si="3"/>
      </c>
      <c r="F95" s="84" t="b">
        <f t="shared" si="4"/>
        <v>1</v>
      </c>
      <c r="G95" s="98">
        <f t="shared" si="5"/>
      </c>
      <c r="Z95" s="17" t="s">
        <v>1429</v>
      </c>
      <c r="AA95" s="34" t="s">
        <v>1727</v>
      </c>
    </row>
    <row r="96" spans="1:27" ht="15.75">
      <c r="A96" s="94"/>
      <c r="B96" s="94"/>
      <c r="C96" s="95"/>
      <c r="D96" s="96"/>
      <c r="E96" s="97">
        <f t="shared" si="3"/>
      </c>
      <c r="F96" s="84" t="b">
        <f t="shared" si="4"/>
        <v>1</v>
      </c>
      <c r="G96" s="98">
        <f t="shared" si="5"/>
      </c>
      <c r="Z96" s="17" t="s">
        <v>1076</v>
      </c>
      <c r="AA96" s="34" t="s">
        <v>1728</v>
      </c>
    </row>
    <row r="97" spans="1:27" ht="15.75">
      <c r="A97" s="94"/>
      <c r="B97" s="94"/>
      <c r="C97" s="95"/>
      <c r="D97" s="96"/>
      <c r="E97" s="97">
        <f t="shared" si="3"/>
      </c>
      <c r="F97" s="84" t="b">
        <f t="shared" si="4"/>
        <v>1</v>
      </c>
      <c r="G97" s="98">
        <f t="shared" si="5"/>
      </c>
      <c r="Z97" s="17" t="s">
        <v>463</v>
      </c>
      <c r="AA97" s="34" t="s">
        <v>1729</v>
      </c>
    </row>
    <row r="98" spans="1:27" ht="15.75">
      <c r="A98" s="94"/>
      <c r="B98" s="94"/>
      <c r="C98" s="95"/>
      <c r="D98" s="96"/>
      <c r="E98" s="97">
        <f t="shared" si="3"/>
      </c>
      <c r="F98" s="84" t="b">
        <f t="shared" si="4"/>
        <v>1</v>
      </c>
      <c r="G98" s="98">
        <f t="shared" si="5"/>
      </c>
      <c r="Z98" s="17" t="s">
        <v>464</v>
      </c>
      <c r="AA98" s="34" t="s">
        <v>1730</v>
      </c>
    </row>
    <row r="99" spans="1:27" ht="15.75">
      <c r="A99" s="94"/>
      <c r="B99" s="94"/>
      <c r="C99" s="95"/>
      <c r="D99" s="96"/>
      <c r="E99" s="97">
        <f t="shared" si="3"/>
      </c>
      <c r="F99" s="84" t="b">
        <f t="shared" si="4"/>
        <v>1</v>
      </c>
      <c r="G99" s="98">
        <f t="shared" si="5"/>
      </c>
      <c r="Z99" s="17" t="s">
        <v>875</v>
      </c>
      <c r="AA99" s="34" t="s">
        <v>1731</v>
      </c>
    </row>
    <row r="100" spans="1:27" ht="15.75">
      <c r="A100" s="94"/>
      <c r="B100" s="94"/>
      <c r="C100" s="95"/>
      <c r="D100" s="96"/>
      <c r="E100" s="97">
        <f t="shared" si="3"/>
      </c>
      <c r="F100" s="84" t="b">
        <f t="shared" si="4"/>
        <v>1</v>
      </c>
      <c r="G100" s="98">
        <f t="shared" si="5"/>
      </c>
      <c r="Z100" s="17" t="s">
        <v>1077</v>
      </c>
      <c r="AA100" s="34" t="s">
        <v>1732</v>
      </c>
    </row>
    <row r="101" spans="1:27" ht="15.75">
      <c r="A101" s="94"/>
      <c r="B101" s="94"/>
      <c r="C101" s="95"/>
      <c r="D101" s="96"/>
      <c r="E101" s="97">
        <f t="shared" si="3"/>
      </c>
      <c r="F101" s="84" t="b">
        <f t="shared" si="4"/>
        <v>1</v>
      </c>
      <c r="G101" s="98">
        <f t="shared" si="5"/>
      </c>
      <c r="Z101" s="17" t="s">
        <v>1078</v>
      </c>
      <c r="AA101" s="34" t="s">
        <v>1733</v>
      </c>
    </row>
    <row r="102" spans="1:27" ht="15.75">
      <c r="A102" s="94"/>
      <c r="B102" s="94"/>
      <c r="C102" s="95"/>
      <c r="D102" s="96"/>
      <c r="E102" s="97">
        <f t="shared" si="3"/>
      </c>
      <c r="F102" s="84" t="b">
        <f t="shared" si="4"/>
        <v>1</v>
      </c>
      <c r="G102" s="98">
        <f t="shared" si="5"/>
      </c>
      <c r="Z102" s="17" t="s">
        <v>1079</v>
      </c>
      <c r="AA102" s="34" t="s">
        <v>1734</v>
      </c>
    </row>
    <row r="103" spans="1:27" ht="15.75">
      <c r="A103" s="94"/>
      <c r="B103" s="94"/>
      <c r="C103" s="95"/>
      <c r="D103" s="96"/>
      <c r="E103" s="97">
        <f t="shared" si="3"/>
      </c>
      <c r="F103" s="84" t="b">
        <f t="shared" si="4"/>
        <v>1</v>
      </c>
      <c r="G103" s="98">
        <f t="shared" si="5"/>
      </c>
      <c r="Z103" s="17" t="s">
        <v>102</v>
      </c>
      <c r="AA103" s="34" t="s">
        <v>1735</v>
      </c>
    </row>
    <row r="104" spans="1:27" ht="15.75">
      <c r="A104" s="94"/>
      <c r="B104" s="94"/>
      <c r="C104" s="95"/>
      <c r="D104" s="96"/>
      <c r="E104" s="97">
        <f t="shared" si="3"/>
      </c>
      <c r="F104" s="84" t="b">
        <f t="shared" si="4"/>
        <v>1</v>
      </c>
      <c r="G104" s="98">
        <f t="shared" si="5"/>
      </c>
      <c r="Z104" s="17" t="s">
        <v>876</v>
      </c>
      <c r="AA104" s="34" t="s">
        <v>1736</v>
      </c>
    </row>
    <row r="105" spans="1:27" ht="15.75">
      <c r="A105" s="94"/>
      <c r="B105" s="94"/>
      <c r="C105" s="95"/>
      <c r="D105" s="96"/>
      <c r="E105" s="97">
        <f t="shared" si="3"/>
      </c>
      <c r="F105" s="84" t="b">
        <f t="shared" si="4"/>
        <v>1</v>
      </c>
      <c r="G105" s="98">
        <f t="shared" si="5"/>
      </c>
      <c r="Z105" s="17" t="s">
        <v>645</v>
      </c>
      <c r="AA105" s="34" t="s">
        <v>1737</v>
      </c>
    </row>
    <row r="106" spans="1:27" ht="15.75">
      <c r="A106" s="94"/>
      <c r="B106" s="94"/>
      <c r="C106" s="95"/>
      <c r="D106" s="96"/>
      <c r="E106" s="97">
        <f t="shared" si="3"/>
      </c>
      <c r="F106" s="84" t="b">
        <f t="shared" si="4"/>
        <v>1</v>
      </c>
      <c r="G106" s="98">
        <f t="shared" si="5"/>
      </c>
      <c r="Z106" s="17" t="s">
        <v>1080</v>
      </c>
      <c r="AA106" s="34" t="s">
        <v>1738</v>
      </c>
    </row>
    <row r="107" spans="1:27" ht="15.75">
      <c r="A107" s="94"/>
      <c r="B107" s="94"/>
      <c r="C107" s="95"/>
      <c r="D107" s="96"/>
      <c r="E107" s="97">
        <f t="shared" si="3"/>
      </c>
      <c r="F107" s="84" t="b">
        <f t="shared" si="4"/>
        <v>1</v>
      </c>
      <c r="G107" s="98">
        <f t="shared" si="5"/>
      </c>
      <c r="Z107" s="17" t="s">
        <v>236</v>
      </c>
      <c r="AA107" s="34" t="s">
        <v>1739</v>
      </c>
    </row>
    <row r="108" spans="1:27" ht="15.75">
      <c r="A108" s="94"/>
      <c r="B108" s="94"/>
      <c r="C108" s="95"/>
      <c r="D108" s="96"/>
      <c r="E108" s="97">
        <f t="shared" si="3"/>
      </c>
      <c r="F108" s="84" t="b">
        <f t="shared" si="4"/>
        <v>1</v>
      </c>
      <c r="G108" s="98">
        <f t="shared" si="5"/>
      </c>
      <c r="Z108" s="17" t="s">
        <v>39</v>
      </c>
      <c r="AA108" s="34" t="s">
        <v>1740</v>
      </c>
    </row>
    <row r="109" spans="1:27" ht="15.75">
      <c r="A109" s="94"/>
      <c r="B109" s="94"/>
      <c r="C109" s="95"/>
      <c r="D109" s="96"/>
      <c r="E109" s="97">
        <f t="shared" si="3"/>
      </c>
      <c r="F109" s="84" t="b">
        <f t="shared" si="4"/>
        <v>1</v>
      </c>
      <c r="G109" s="98">
        <f t="shared" si="5"/>
      </c>
      <c r="Z109" s="17" t="s">
        <v>465</v>
      </c>
      <c r="AA109" s="34" t="s">
        <v>1741</v>
      </c>
    </row>
    <row r="110" spans="1:27" ht="15.75">
      <c r="A110" s="94"/>
      <c r="B110" s="94"/>
      <c r="C110" s="95"/>
      <c r="D110" s="96"/>
      <c r="E110" s="97">
        <f t="shared" si="3"/>
      </c>
      <c r="F110" s="84" t="b">
        <f t="shared" si="4"/>
        <v>1</v>
      </c>
      <c r="G110" s="98">
        <f t="shared" si="5"/>
      </c>
      <c r="Z110" s="17" t="s">
        <v>466</v>
      </c>
      <c r="AA110" s="34" t="s">
        <v>1742</v>
      </c>
    </row>
    <row r="111" spans="1:27" ht="15.75">
      <c r="A111" s="94"/>
      <c r="B111" s="94"/>
      <c r="C111" s="95"/>
      <c r="D111" s="96"/>
      <c r="E111" s="97">
        <f t="shared" si="3"/>
      </c>
      <c r="F111" s="84" t="b">
        <f t="shared" si="4"/>
        <v>1</v>
      </c>
      <c r="G111" s="98">
        <f t="shared" si="5"/>
      </c>
      <c r="Z111" s="17" t="s">
        <v>384</v>
      </c>
      <c r="AA111" s="34" t="s">
        <v>1743</v>
      </c>
    </row>
    <row r="112" spans="1:27" ht="15.75">
      <c r="A112" s="94"/>
      <c r="B112" s="94"/>
      <c r="C112" s="95"/>
      <c r="D112" s="96"/>
      <c r="E112" s="97">
        <f t="shared" si="3"/>
      </c>
      <c r="F112" s="84" t="b">
        <f t="shared" si="4"/>
        <v>1</v>
      </c>
      <c r="G112" s="98">
        <f t="shared" si="5"/>
      </c>
      <c r="Z112" s="17" t="s">
        <v>237</v>
      </c>
      <c r="AA112" s="34" t="s">
        <v>1744</v>
      </c>
    </row>
    <row r="113" spans="1:27" ht="15.75">
      <c r="A113" s="94"/>
      <c r="B113" s="94"/>
      <c r="C113" s="95"/>
      <c r="D113" s="96"/>
      <c r="E113" s="97">
        <f t="shared" si="3"/>
      </c>
      <c r="F113" s="84" t="b">
        <f t="shared" si="4"/>
        <v>1</v>
      </c>
      <c r="G113" s="98">
        <f t="shared" si="5"/>
      </c>
      <c r="Z113" s="17" t="s">
        <v>646</v>
      </c>
      <c r="AA113" s="34" t="s">
        <v>1745</v>
      </c>
    </row>
    <row r="114" spans="1:27" ht="15.75">
      <c r="A114" s="94"/>
      <c r="B114" s="94"/>
      <c r="C114" s="95"/>
      <c r="D114" s="96"/>
      <c r="E114" s="97">
        <f t="shared" si="3"/>
      </c>
      <c r="F114" s="84" t="b">
        <f t="shared" si="4"/>
        <v>1</v>
      </c>
      <c r="G114" s="98">
        <f t="shared" si="5"/>
      </c>
      <c r="Z114" s="17" t="s">
        <v>385</v>
      </c>
      <c r="AA114" s="34" t="s">
        <v>1746</v>
      </c>
    </row>
    <row r="115" spans="1:27" ht="15.75">
      <c r="A115" s="94"/>
      <c r="B115" s="94"/>
      <c r="C115" s="95"/>
      <c r="D115" s="96"/>
      <c r="E115" s="97">
        <f t="shared" si="3"/>
      </c>
      <c r="F115" s="84" t="b">
        <f t="shared" si="4"/>
        <v>1</v>
      </c>
      <c r="G115" s="98">
        <f t="shared" si="5"/>
      </c>
      <c r="Z115" s="17" t="s">
        <v>238</v>
      </c>
      <c r="AA115" s="34" t="s">
        <v>1747</v>
      </c>
    </row>
    <row r="116" spans="1:27" ht="15.75">
      <c r="A116" s="94"/>
      <c r="B116" s="94"/>
      <c r="C116" s="95"/>
      <c r="D116" s="96"/>
      <c r="E116" s="97">
        <f t="shared" si="3"/>
      </c>
      <c r="F116" s="84" t="b">
        <f t="shared" si="4"/>
        <v>1</v>
      </c>
      <c r="G116" s="98">
        <f t="shared" si="5"/>
      </c>
      <c r="Z116" s="17" t="s">
        <v>1081</v>
      </c>
      <c r="AA116" s="34" t="s">
        <v>1748</v>
      </c>
    </row>
    <row r="117" spans="1:27" ht="15.75">
      <c r="A117" s="94"/>
      <c r="B117" s="94"/>
      <c r="C117" s="95"/>
      <c r="D117" s="96"/>
      <c r="E117" s="97">
        <f t="shared" si="3"/>
      </c>
      <c r="F117" s="84" t="b">
        <f t="shared" si="4"/>
        <v>1</v>
      </c>
      <c r="G117" s="98">
        <f t="shared" si="5"/>
      </c>
      <c r="Z117" s="17" t="s">
        <v>15</v>
      </c>
      <c r="AA117" s="34" t="s">
        <v>1749</v>
      </c>
    </row>
    <row r="118" spans="1:27" ht="15.75">
      <c r="A118" s="94"/>
      <c r="B118" s="94"/>
      <c r="C118" s="95"/>
      <c r="D118" s="96"/>
      <c r="E118" s="97">
        <f t="shared" si="3"/>
      </c>
      <c r="F118" s="84" t="b">
        <f t="shared" si="4"/>
        <v>1</v>
      </c>
      <c r="G118" s="98">
        <f t="shared" si="5"/>
      </c>
      <c r="Z118" s="17" t="s">
        <v>877</v>
      </c>
      <c r="AA118" s="34" t="s">
        <v>1750</v>
      </c>
    </row>
    <row r="119" spans="1:27" ht="15.75">
      <c r="A119" s="94"/>
      <c r="B119" s="94"/>
      <c r="C119" s="95"/>
      <c r="D119" s="96"/>
      <c r="E119" s="97">
        <f t="shared" si="3"/>
      </c>
      <c r="F119" s="84" t="b">
        <f t="shared" si="4"/>
        <v>1</v>
      </c>
      <c r="G119" s="98">
        <f t="shared" si="5"/>
      </c>
      <c r="Z119" s="17" t="s">
        <v>467</v>
      </c>
      <c r="AA119" s="34" t="s">
        <v>1751</v>
      </c>
    </row>
    <row r="120" spans="1:27" ht="15.75">
      <c r="A120" s="94"/>
      <c r="B120" s="94"/>
      <c r="C120" s="95"/>
      <c r="D120" s="96"/>
      <c r="E120" s="97">
        <f t="shared" si="3"/>
      </c>
      <c r="F120" s="84" t="b">
        <f t="shared" si="4"/>
        <v>1</v>
      </c>
      <c r="G120" s="98">
        <f t="shared" si="5"/>
      </c>
      <c r="Z120" s="17" t="s">
        <v>468</v>
      </c>
      <c r="AA120" s="34" t="s">
        <v>1752</v>
      </c>
    </row>
    <row r="121" spans="1:27" ht="15.75">
      <c r="A121" s="94"/>
      <c r="B121" s="94"/>
      <c r="C121" s="95"/>
      <c r="D121" s="96"/>
      <c r="E121" s="97">
        <f t="shared" si="3"/>
      </c>
      <c r="F121" s="84" t="b">
        <f t="shared" si="4"/>
        <v>1</v>
      </c>
      <c r="G121" s="98">
        <f t="shared" si="5"/>
      </c>
      <c r="Z121" s="17" t="s">
        <v>1511</v>
      </c>
      <c r="AA121" s="34" t="s">
        <v>1753</v>
      </c>
    </row>
    <row r="122" spans="1:27" ht="15.75">
      <c r="A122" s="94"/>
      <c r="B122" s="94"/>
      <c r="C122" s="95"/>
      <c r="D122" s="96"/>
      <c r="E122" s="97">
        <f t="shared" si="3"/>
      </c>
      <c r="F122" s="84" t="b">
        <f t="shared" si="4"/>
        <v>1</v>
      </c>
      <c r="G122" s="98">
        <f t="shared" si="5"/>
      </c>
      <c r="Z122" s="17" t="s">
        <v>878</v>
      </c>
      <c r="AA122" s="34" t="s">
        <v>1754</v>
      </c>
    </row>
    <row r="123" spans="1:27" ht="15.75">
      <c r="A123" s="94"/>
      <c r="B123" s="94"/>
      <c r="C123" s="95"/>
      <c r="D123" s="96"/>
      <c r="E123" s="97">
        <f t="shared" si="3"/>
      </c>
      <c r="F123" s="84" t="b">
        <f t="shared" si="4"/>
        <v>1</v>
      </c>
      <c r="G123" s="98">
        <f t="shared" si="5"/>
      </c>
      <c r="Z123" s="17" t="s">
        <v>879</v>
      </c>
      <c r="AA123" s="34" t="s">
        <v>1755</v>
      </c>
    </row>
    <row r="124" spans="1:27" ht="15.75">
      <c r="A124" s="94"/>
      <c r="B124" s="94"/>
      <c r="C124" s="95"/>
      <c r="D124" s="96"/>
      <c r="E124" s="97">
        <f t="shared" si="3"/>
      </c>
      <c r="F124" s="84" t="b">
        <f t="shared" si="4"/>
        <v>1</v>
      </c>
      <c r="G124" s="98">
        <f t="shared" si="5"/>
      </c>
      <c r="Z124" s="17" t="s">
        <v>647</v>
      </c>
      <c r="AA124" s="34" t="s">
        <v>1756</v>
      </c>
    </row>
    <row r="125" spans="1:27" ht="15.75">
      <c r="A125" s="94"/>
      <c r="B125" s="94"/>
      <c r="C125" s="95"/>
      <c r="D125" s="96"/>
      <c r="E125" s="97">
        <f t="shared" si="3"/>
      </c>
      <c r="F125" s="84" t="b">
        <f t="shared" si="4"/>
        <v>1</v>
      </c>
      <c r="G125" s="98">
        <f t="shared" si="5"/>
      </c>
      <c r="Z125" s="17" t="s">
        <v>469</v>
      </c>
      <c r="AA125" s="34" t="s">
        <v>1757</v>
      </c>
    </row>
    <row r="126" spans="1:27" ht="15.75">
      <c r="A126" s="94"/>
      <c r="B126" s="94"/>
      <c r="C126" s="95"/>
      <c r="D126" s="96"/>
      <c r="E126" s="97">
        <f t="shared" si="3"/>
      </c>
      <c r="F126" s="84" t="b">
        <f t="shared" si="4"/>
        <v>1</v>
      </c>
      <c r="G126" s="98">
        <f t="shared" si="5"/>
      </c>
      <c r="Z126" s="17" t="s">
        <v>103</v>
      </c>
      <c r="AA126" s="34" t="s">
        <v>1758</v>
      </c>
    </row>
    <row r="127" spans="1:27" ht="15.75">
      <c r="A127" s="94"/>
      <c r="B127" s="94"/>
      <c r="C127" s="95"/>
      <c r="D127" s="96"/>
      <c r="E127" s="97">
        <f t="shared" si="3"/>
      </c>
      <c r="F127" s="84" t="b">
        <f t="shared" si="4"/>
        <v>1</v>
      </c>
      <c r="G127" s="98">
        <f t="shared" si="5"/>
      </c>
      <c r="Z127" s="17" t="s">
        <v>470</v>
      </c>
      <c r="AA127" s="34" t="s">
        <v>1759</v>
      </c>
    </row>
    <row r="128" spans="1:27" ht="15.75">
      <c r="A128" s="94"/>
      <c r="B128" s="94"/>
      <c r="C128" s="95"/>
      <c r="D128" s="96"/>
      <c r="E128" s="97">
        <f t="shared" si="3"/>
      </c>
      <c r="F128" s="84" t="b">
        <f t="shared" si="4"/>
        <v>1</v>
      </c>
      <c r="G128" s="98">
        <f t="shared" si="5"/>
      </c>
      <c r="Z128" s="17" t="s">
        <v>104</v>
      </c>
      <c r="AA128" s="34" t="s">
        <v>1760</v>
      </c>
    </row>
    <row r="129" spans="1:27" ht="15.75">
      <c r="A129" s="94"/>
      <c r="B129" s="94"/>
      <c r="C129" s="95"/>
      <c r="D129" s="96"/>
      <c r="E129" s="97">
        <f t="shared" si="3"/>
      </c>
      <c r="F129" s="84" t="b">
        <f t="shared" si="4"/>
        <v>1</v>
      </c>
      <c r="G129" s="98">
        <f t="shared" si="5"/>
      </c>
      <c r="Z129" s="17" t="s">
        <v>105</v>
      </c>
      <c r="AA129" s="34" t="s">
        <v>1761</v>
      </c>
    </row>
    <row r="130" spans="1:27" ht="15.75">
      <c r="A130" s="94"/>
      <c r="B130" s="94"/>
      <c r="C130" s="95"/>
      <c r="D130" s="96"/>
      <c r="E130" s="97">
        <f t="shared" si="3"/>
      </c>
      <c r="F130" s="84" t="b">
        <f t="shared" si="4"/>
        <v>1</v>
      </c>
      <c r="G130" s="98">
        <f t="shared" si="5"/>
      </c>
      <c r="Z130" s="17" t="s">
        <v>106</v>
      </c>
      <c r="AA130" s="34" t="s">
        <v>1762</v>
      </c>
    </row>
    <row r="131" spans="1:27" ht="15.75">
      <c r="A131" s="94"/>
      <c r="B131" s="94"/>
      <c r="C131" s="95"/>
      <c r="D131" s="96"/>
      <c r="E131" s="97">
        <f aca="true" t="shared" si="6" ref="E131:E147">IF(F131,"","KO")</f>
      </c>
      <c r="F131" s="84" t="b">
        <f t="shared" si="4"/>
        <v>1</v>
      </c>
      <c r="G131" s="98">
        <f t="shared" si="5"/>
      </c>
      <c r="Z131" s="17" t="s">
        <v>648</v>
      </c>
      <c r="AA131" s="34" t="s">
        <v>1763</v>
      </c>
    </row>
    <row r="132" spans="1:27" ht="15.75">
      <c r="A132" s="94"/>
      <c r="B132" s="94"/>
      <c r="C132" s="95"/>
      <c r="D132" s="96"/>
      <c r="E132" s="97">
        <f t="shared" si="6"/>
      </c>
      <c r="F132" s="84" t="b">
        <f aca="true" t="shared" si="7" ref="F132:F147">IF(OR((IF(A132&gt;=1,1,0)+IF(B132&gt;=1,1,0)+IF(C132&gt;=1,1,0)+IF(D132&gt;=1,1,0))=4,(IF(A132&gt;=1,1,0)+IF(B132&gt;=1,1,0)+IF(C132&gt;=1,1,0)+IF(D132&gt;=1,1,0))=0),TRUE,FALSE)</f>
        <v>1</v>
      </c>
      <c r="G132" s="98">
        <f aca="true" t="shared" si="8" ref="G132:G147">IF(E132="KO","ATTENZIONE!!! NON TUTTI I CAMPI OBBLIGATORI SONO STATI COMPILATI","")</f>
      </c>
      <c r="Z132" s="17" t="s">
        <v>386</v>
      </c>
      <c r="AA132" s="34" t="s">
        <v>1764</v>
      </c>
    </row>
    <row r="133" spans="1:27" ht="15.75">
      <c r="A133" s="94"/>
      <c r="B133" s="94"/>
      <c r="C133" s="95"/>
      <c r="D133" s="96"/>
      <c r="E133" s="97">
        <f t="shared" si="6"/>
      </c>
      <c r="F133" s="84" t="b">
        <f t="shared" si="7"/>
        <v>1</v>
      </c>
      <c r="G133" s="98">
        <f t="shared" si="8"/>
      </c>
      <c r="Z133" s="17" t="s">
        <v>471</v>
      </c>
      <c r="AA133" s="34" t="s">
        <v>1765</v>
      </c>
    </row>
    <row r="134" spans="1:27" ht="15.75">
      <c r="A134" s="94"/>
      <c r="B134" s="94"/>
      <c r="C134" s="95"/>
      <c r="D134" s="96"/>
      <c r="E134" s="97">
        <f t="shared" si="6"/>
      </c>
      <c r="F134" s="84" t="b">
        <f t="shared" si="7"/>
        <v>1</v>
      </c>
      <c r="G134" s="98">
        <f t="shared" si="8"/>
      </c>
      <c r="Z134" s="17" t="s">
        <v>880</v>
      </c>
      <c r="AA134" s="34" t="s">
        <v>1766</v>
      </c>
    </row>
    <row r="135" spans="1:27" ht="15.75">
      <c r="A135" s="94"/>
      <c r="B135" s="94"/>
      <c r="C135" s="95"/>
      <c r="D135" s="96"/>
      <c r="E135" s="97">
        <f t="shared" si="6"/>
      </c>
      <c r="F135" s="84" t="b">
        <f t="shared" si="7"/>
        <v>1</v>
      </c>
      <c r="G135" s="98">
        <f t="shared" si="8"/>
      </c>
      <c r="Z135" s="17" t="s">
        <v>1362</v>
      </c>
      <c r="AA135" s="34" t="s">
        <v>1767</v>
      </c>
    </row>
    <row r="136" spans="1:27" ht="15.75">
      <c r="A136" s="94"/>
      <c r="B136" s="94"/>
      <c r="C136" s="95"/>
      <c r="D136" s="96"/>
      <c r="E136" s="97">
        <f t="shared" si="6"/>
      </c>
      <c r="F136" s="84" t="b">
        <f t="shared" si="7"/>
        <v>1</v>
      </c>
      <c r="G136" s="98">
        <f t="shared" si="8"/>
      </c>
      <c r="Z136" s="17" t="s">
        <v>239</v>
      </c>
      <c r="AA136" s="34" t="s">
        <v>1768</v>
      </c>
    </row>
    <row r="137" spans="1:27" ht="15.75">
      <c r="A137" s="94"/>
      <c r="B137" s="94"/>
      <c r="C137" s="95"/>
      <c r="D137" s="96"/>
      <c r="E137" s="97">
        <f t="shared" si="6"/>
      </c>
      <c r="F137" s="84" t="b">
        <f t="shared" si="7"/>
        <v>1</v>
      </c>
      <c r="G137" s="98">
        <f t="shared" si="8"/>
      </c>
      <c r="Z137" s="17" t="s">
        <v>472</v>
      </c>
      <c r="AA137" s="34" t="s">
        <v>1769</v>
      </c>
    </row>
    <row r="138" spans="1:27" ht="15.75">
      <c r="A138" s="94"/>
      <c r="B138" s="94"/>
      <c r="C138" s="95"/>
      <c r="D138" s="96"/>
      <c r="E138" s="97">
        <f t="shared" si="6"/>
      </c>
      <c r="F138" s="84" t="b">
        <f t="shared" si="7"/>
        <v>1</v>
      </c>
      <c r="G138" s="98">
        <f t="shared" si="8"/>
      </c>
      <c r="Z138" s="17" t="s">
        <v>881</v>
      </c>
      <c r="AA138" s="34" t="s">
        <v>1770</v>
      </c>
    </row>
    <row r="139" spans="1:27" ht="15.75">
      <c r="A139" s="94"/>
      <c r="B139" s="94"/>
      <c r="C139" s="95"/>
      <c r="D139" s="96"/>
      <c r="E139" s="97">
        <f t="shared" si="6"/>
      </c>
      <c r="F139" s="84" t="b">
        <f t="shared" si="7"/>
        <v>1</v>
      </c>
      <c r="G139" s="98">
        <f t="shared" si="8"/>
      </c>
      <c r="Z139" s="17" t="s">
        <v>107</v>
      </c>
      <c r="AA139" s="34" t="s">
        <v>1771</v>
      </c>
    </row>
    <row r="140" spans="1:27" ht="15.75">
      <c r="A140" s="94"/>
      <c r="B140" s="94"/>
      <c r="C140" s="95"/>
      <c r="D140" s="96"/>
      <c r="E140" s="97">
        <f t="shared" si="6"/>
      </c>
      <c r="F140" s="84" t="b">
        <f t="shared" si="7"/>
        <v>1</v>
      </c>
      <c r="G140" s="98">
        <f t="shared" si="8"/>
      </c>
      <c r="Z140" s="17" t="s">
        <v>240</v>
      </c>
      <c r="AA140" s="34" t="s">
        <v>1772</v>
      </c>
    </row>
    <row r="141" spans="1:27" ht="15.75">
      <c r="A141" s="94"/>
      <c r="B141" s="94"/>
      <c r="C141" s="95"/>
      <c r="D141" s="96"/>
      <c r="E141" s="97">
        <f t="shared" si="6"/>
      </c>
      <c r="F141" s="84" t="b">
        <f t="shared" si="7"/>
        <v>1</v>
      </c>
      <c r="G141" s="98">
        <f t="shared" si="8"/>
      </c>
      <c r="Z141" s="17" t="s">
        <v>649</v>
      </c>
      <c r="AA141" s="34" t="s">
        <v>1773</v>
      </c>
    </row>
    <row r="142" spans="1:27" ht="15.75">
      <c r="A142" s="94"/>
      <c r="B142" s="94"/>
      <c r="C142" s="95"/>
      <c r="D142" s="96"/>
      <c r="E142" s="97">
        <f t="shared" si="6"/>
      </c>
      <c r="F142" s="84" t="b">
        <f t="shared" si="7"/>
        <v>1</v>
      </c>
      <c r="G142" s="98">
        <f t="shared" si="8"/>
      </c>
      <c r="Z142" s="17" t="s">
        <v>241</v>
      </c>
      <c r="AA142" s="34" t="s">
        <v>1774</v>
      </c>
    </row>
    <row r="143" spans="1:27" ht="15.75">
      <c r="A143" s="94"/>
      <c r="B143" s="94"/>
      <c r="C143" s="95"/>
      <c r="D143" s="96"/>
      <c r="E143" s="97">
        <f t="shared" si="6"/>
      </c>
      <c r="F143" s="84" t="b">
        <f t="shared" si="7"/>
        <v>1</v>
      </c>
      <c r="G143" s="98">
        <f t="shared" si="8"/>
      </c>
      <c r="Z143" s="17" t="s">
        <v>242</v>
      </c>
      <c r="AA143" s="34" t="s">
        <v>1775</v>
      </c>
    </row>
    <row r="144" spans="1:27" ht="15.75">
      <c r="A144" s="94"/>
      <c r="B144" s="94"/>
      <c r="C144" s="95"/>
      <c r="D144" s="96"/>
      <c r="E144" s="97">
        <f t="shared" si="6"/>
      </c>
      <c r="F144" s="84" t="b">
        <f t="shared" si="7"/>
        <v>1</v>
      </c>
      <c r="G144" s="98">
        <f t="shared" si="8"/>
      </c>
      <c r="Z144" s="17" t="s">
        <v>108</v>
      </c>
      <c r="AA144" s="34" t="s">
        <v>1776</v>
      </c>
    </row>
    <row r="145" spans="1:27" ht="15.75">
      <c r="A145" s="94"/>
      <c r="B145" s="94"/>
      <c r="C145" s="95"/>
      <c r="D145" s="96"/>
      <c r="E145" s="97">
        <f t="shared" si="6"/>
      </c>
      <c r="F145" s="84" t="b">
        <f t="shared" si="7"/>
        <v>1</v>
      </c>
      <c r="G145" s="98">
        <f t="shared" si="8"/>
      </c>
      <c r="Z145" s="17" t="s">
        <v>1512</v>
      </c>
      <c r="AA145" s="34" t="s">
        <v>1777</v>
      </c>
    </row>
    <row r="146" spans="1:27" ht="15.75">
      <c r="A146" s="94"/>
      <c r="B146" s="94"/>
      <c r="C146" s="95"/>
      <c r="D146" s="96"/>
      <c r="E146" s="97">
        <f t="shared" si="6"/>
      </c>
      <c r="F146" s="84" t="b">
        <f t="shared" si="7"/>
        <v>1</v>
      </c>
      <c r="G146" s="98">
        <f t="shared" si="8"/>
      </c>
      <c r="Z146" s="17" t="s">
        <v>473</v>
      </c>
      <c r="AA146" s="34" t="s">
        <v>1778</v>
      </c>
    </row>
    <row r="147" spans="1:27" ht="15.75">
      <c r="A147" s="94"/>
      <c r="B147" s="94"/>
      <c r="C147" s="95"/>
      <c r="D147" s="96"/>
      <c r="E147" s="97">
        <f t="shared" si="6"/>
      </c>
      <c r="F147" s="84" t="b">
        <f t="shared" si="7"/>
        <v>1</v>
      </c>
      <c r="G147" s="98">
        <f t="shared" si="8"/>
      </c>
      <c r="Z147" s="17" t="s">
        <v>650</v>
      </c>
      <c r="AA147" s="34" t="s">
        <v>1779</v>
      </c>
    </row>
    <row r="148" spans="1:27" ht="15">
      <c r="A148" s="100"/>
      <c r="B148" s="93"/>
      <c r="C148" s="100"/>
      <c r="Z148" s="17" t="s">
        <v>651</v>
      </c>
      <c r="AA148" s="34" t="s">
        <v>1780</v>
      </c>
    </row>
    <row r="149" spans="1:27" ht="15">
      <c r="A149" s="100"/>
      <c r="B149" s="93"/>
      <c r="C149" s="100"/>
      <c r="Z149" s="17" t="s">
        <v>652</v>
      </c>
      <c r="AA149" s="34" t="s">
        <v>1781</v>
      </c>
    </row>
    <row r="150" spans="1:27" ht="15">
      <c r="A150" s="100"/>
      <c r="B150" s="93"/>
      <c r="C150" s="100"/>
      <c r="Z150" s="17" t="s">
        <v>653</v>
      </c>
      <c r="AA150" s="34" t="s">
        <v>1782</v>
      </c>
    </row>
    <row r="151" spans="1:27" ht="15">
      <c r="A151" s="100"/>
      <c r="B151" s="93"/>
      <c r="C151" s="100"/>
      <c r="Z151" s="17" t="s">
        <v>1254</v>
      </c>
      <c r="AA151" s="34" t="s">
        <v>1783</v>
      </c>
    </row>
    <row r="152" spans="2:27" ht="15">
      <c r="B152" s="101"/>
      <c r="Z152" s="17" t="s">
        <v>1255</v>
      </c>
      <c r="AA152" s="34" t="s">
        <v>1784</v>
      </c>
    </row>
    <row r="153" spans="2:27" ht="15">
      <c r="B153" s="101"/>
      <c r="Z153" s="17" t="s">
        <v>1082</v>
      </c>
      <c r="AA153" s="34" t="s">
        <v>1785</v>
      </c>
    </row>
    <row r="154" spans="2:27" ht="15">
      <c r="B154" s="101"/>
      <c r="Z154" s="17" t="s">
        <v>1513</v>
      </c>
      <c r="AA154" s="34" t="s">
        <v>1786</v>
      </c>
    </row>
    <row r="155" spans="2:27" ht="15">
      <c r="B155" s="101"/>
      <c r="Z155" s="17" t="s">
        <v>654</v>
      </c>
      <c r="AA155" s="34" t="s">
        <v>1787</v>
      </c>
    </row>
    <row r="156" spans="2:27" ht="15">
      <c r="B156" s="101"/>
      <c r="Z156" s="17" t="s">
        <v>1083</v>
      </c>
      <c r="AA156" s="34" t="s">
        <v>1788</v>
      </c>
    </row>
    <row r="157" spans="2:27" ht="15">
      <c r="B157" s="101"/>
      <c r="Z157" s="17" t="s">
        <v>882</v>
      </c>
      <c r="AA157" s="34" t="s">
        <v>1789</v>
      </c>
    </row>
    <row r="158" spans="2:27" ht="15">
      <c r="B158" s="101"/>
      <c r="Z158" s="17" t="s">
        <v>1514</v>
      </c>
      <c r="AA158" s="34" t="s">
        <v>1790</v>
      </c>
    </row>
    <row r="159" spans="2:27" ht="15">
      <c r="B159" s="101"/>
      <c r="Z159" s="17" t="s">
        <v>1085</v>
      </c>
      <c r="AA159" s="34" t="s">
        <v>1791</v>
      </c>
    </row>
    <row r="160" spans="2:27" ht="15">
      <c r="B160" s="101"/>
      <c r="Z160" s="17" t="s">
        <v>1363</v>
      </c>
      <c r="AA160" s="34" t="s">
        <v>1792</v>
      </c>
    </row>
    <row r="161" spans="2:27" ht="15">
      <c r="B161" s="101"/>
      <c r="Z161" s="17" t="s">
        <v>1364</v>
      </c>
      <c r="AA161" s="34" t="s">
        <v>1793</v>
      </c>
    </row>
    <row r="162" spans="2:27" ht="15">
      <c r="B162" s="101"/>
      <c r="Z162" s="17" t="s">
        <v>1084</v>
      </c>
      <c r="AA162" s="34" t="s">
        <v>1794</v>
      </c>
    </row>
    <row r="163" spans="2:27" ht="15">
      <c r="B163" s="101"/>
      <c r="Z163" s="17" t="s">
        <v>883</v>
      </c>
      <c r="AA163" s="34" t="s">
        <v>1795</v>
      </c>
    </row>
    <row r="164" spans="2:27" ht="15">
      <c r="B164" s="101"/>
      <c r="Z164" s="17" t="s">
        <v>74</v>
      </c>
      <c r="AA164" s="34" t="s">
        <v>1796</v>
      </c>
    </row>
    <row r="165" spans="2:27" ht="15">
      <c r="B165" s="101"/>
      <c r="Z165" s="17" t="s">
        <v>1086</v>
      </c>
      <c r="AA165" s="34" t="s">
        <v>1797</v>
      </c>
    </row>
    <row r="166" spans="2:27" ht="15">
      <c r="B166" s="101"/>
      <c r="Z166" s="17" t="s">
        <v>884</v>
      </c>
      <c r="AA166" s="34" t="s">
        <v>1798</v>
      </c>
    </row>
    <row r="167" spans="2:27" ht="15">
      <c r="B167" s="101"/>
      <c r="Z167" s="17" t="s">
        <v>1430</v>
      </c>
      <c r="AA167" s="34" t="s">
        <v>1799</v>
      </c>
    </row>
    <row r="168" spans="2:27" ht="15">
      <c r="B168" s="101"/>
      <c r="Z168" s="17" t="s">
        <v>1087</v>
      </c>
      <c r="AA168" s="34" t="s">
        <v>1800</v>
      </c>
    </row>
    <row r="169" spans="2:27" ht="15">
      <c r="B169" s="101"/>
      <c r="Z169" s="17" t="s">
        <v>655</v>
      </c>
      <c r="AA169" s="34" t="s">
        <v>1801</v>
      </c>
    </row>
    <row r="170" spans="2:27" ht="15">
      <c r="B170" s="101"/>
      <c r="Z170" s="17" t="s">
        <v>656</v>
      </c>
      <c r="AA170" s="34" t="s">
        <v>1802</v>
      </c>
    </row>
    <row r="171" spans="2:27" ht="15">
      <c r="B171" s="101"/>
      <c r="Z171" s="17" t="s">
        <v>885</v>
      </c>
      <c r="AA171" s="34" t="s">
        <v>1803</v>
      </c>
    </row>
    <row r="172" spans="2:27" ht="15">
      <c r="B172" s="101"/>
      <c r="Z172" s="17" t="s">
        <v>886</v>
      </c>
      <c r="AA172" s="34" t="s">
        <v>1804</v>
      </c>
    </row>
    <row r="173" spans="2:27" ht="15">
      <c r="B173" s="101"/>
      <c r="Z173" s="17" t="s">
        <v>887</v>
      </c>
      <c r="AA173" s="34" t="s">
        <v>1805</v>
      </c>
    </row>
    <row r="174" spans="2:27" ht="15">
      <c r="B174" s="101"/>
      <c r="Z174" s="17" t="s">
        <v>474</v>
      </c>
      <c r="AA174" s="34" t="s">
        <v>1806</v>
      </c>
    </row>
    <row r="175" spans="2:27" ht="15">
      <c r="B175" s="101"/>
      <c r="Z175" s="17" t="s">
        <v>1365</v>
      </c>
      <c r="AA175" s="34" t="s">
        <v>1807</v>
      </c>
    </row>
    <row r="176" spans="2:27" ht="15">
      <c r="B176" s="101"/>
      <c r="Z176" s="17" t="s">
        <v>657</v>
      </c>
      <c r="AA176" s="34" t="s">
        <v>1808</v>
      </c>
    </row>
    <row r="177" spans="2:27" ht="15">
      <c r="B177" s="101"/>
      <c r="Z177" s="17" t="s">
        <v>1088</v>
      </c>
      <c r="AA177" s="34" t="s">
        <v>1809</v>
      </c>
    </row>
    <row r="178" spans="2:27" ht="15">
      <c r="B178" s="101"/>
      <c r="Z178" s="17" t="s">
        <v>888</v>
      </c>
      <c r="AA178" s="34" t="s">
        <v>1810</v>
      </c>
    </row>
    <row r="179" spans="2:27" ht="15">
      <c r="B179" s="101"/>
      <c r="Z179" s="17" t="s">
        <v>658</v>
      </c>
      <c r="AA179" s="34" t="s">
        <v>1811</v>
      </c>
    </row>
    <row r="180" spans="2:27" ht="15">
      <c r="B180" s="101"/>
      <c r="Z180" s="17" t="s">
        <v>889</v>
      </c>
      <c r="AA180" s="34" t="s">
        <v>1812</v>
      </c>
    </row>
    <row r="181" spans="2:27" ht="15">
      <c r="B181" s="101"/>
      <c r="Z181" s="17" t="s">
        <v>109</v>
      </c>
      <c r="AA181" s="34" t="s">
        <v>1813</v>
      </c>
    </row>
    <row r="182" spans="2:27" ht="15">
      <c r="B182" s="101"/>
      <c r="Z182" s="17" t="s">
        <v>110</v>
      </c>
      <c r="AA182" s="34" t="s">
        <v>1814</v>
      </c>
    </row>
    <row r="183" spans="2:27" ht="15">
      <c r="B183" s="101"/>
      <c r="Z183" s="17" t="s">
        <v>243</v>
      </c>
      <c r="AA183" s="34" t="s">
        <v>1815</v>
      </c>
    </row>
    <row r="184" spans="2:27" ht="15">
      <c r="B184" s="101"/>
      <c r="Z184" s="17" t="s">
        <v>659</v>
      </c>
      <c r="AA184" s="34" t="s">
        <v>1816</v>
      </c>
    </row>
    <row r="185" spans="2:27" ht="15">
      <c r="B185" s="101"/>
      <c r="Z185" s="17" t="s">
        <v>660</v>
      </c>
      <c r="AA185" s="34" t="s">
        <v>1817</v>
      </c>
    </row>
    <row r="186" spans="2:27" ht="15">
      <c r="B186" s="101"/>
      <c r="Z186" s="17" t="s">
        <v>661</v>
      </c>
      <c r="AA186" s="34" t="s">
        <v>1818</v>
      </c>
    </row>
    <row r="187" spans="2:27" ht="15">
      <c r="B187" s="101"/>
      <c r="Z187" s="17" t="s">
        <v>1515</v>
      </c>
      <c r="AA187" s="34" t="s">
        <v>1819</v>
      </c>
    </row>
    <row r="188" spans="2:27" ht="15">
      <c r="B188" s="101"/>
      <c r="Z188" s="17" t="s">
        <v>1089</v>
      </c>
      <c r="AA188" s="34" t="s">
        <v>1820</v>
      </c>
    </row>
    <row r="189" spans="2:27" ht="15">
      <c r="B189" s="101"/>
      <c r="Z189" s="17" t="s">
        <v>244</v>
      </c>
      <c r="AA189" s="34" t="s">
        <v>1821</v>
      </c>
    </row>
    <row r="190" spans="2:27" ht="15">
      <c r="B190" s="101"/>
      <c r="Z190" s="17" t="s">
        <v>890</v>
      </c>
      <c r="AA190" s="34" t="s">
        <v>1822</v>
      </c>
    </row>
    <row r="191" spans="2:27" ht="15">
      <c r="B191" s="101"/>
      <c r="Z191" s="17" t="s">
        <v>111</v>
      </c>
      <c r="AA191" s="34" t="s">
        <v>1823</v>
      </c>
    </row>
    <row r="192" spans="2:27" ht="15">
      <c r="B192" s="101"/>
      <c r="Z192" s="17" t="s">
        <v>26</v>
      </c>
      <c r="AA192" s="34" t="s">
        <v>1824</v>
      </c>
    </row>
    <row r="193" spans="2:53" ht="15">
      <c r="B193" s="101"/>
      <c r="Z193" s="17" t="s">
        <v>1090</v>
      </c>
      <c r="AA193" s="34" t="s">
        <v>1825</v>
      </c>
      <c r="BA193" s="84" t="s">
        <v>1630</v>
      </c>
    </row>
    <row r="194" spans="2:53" ht="15">
      <c r="B194" s="101"/>
      <c r="Z194" s="17" t="s">
        <v>475</v>
      </c>
      <c r="AA194" s="34" t="s">
        <v>1826</v>
      </c>
      <c r="BA194" s="84" t="s">
        <v>1631</v>
      </c>
    </row>
    <row r="195" spans="2:53" ht="15">
      <c r="B195" s="101"/>
      <c r="Z195" s="17" t="s">
        <v>112</v>
      </c>
      <c r="AA195" s="34" t="s">
        <v>1827</v>
      </c>
      <c r="BA195" s="84" t="s">
        <v>1628</v>
      </c>
    </row>
    <row r="196" spans="2:53" ht="15">
      <c r="B196" s="101"/>
      <c r="Z196" s="17" t="s">
        <v>245</v>
      </c>
      <c r="AA196" s="34" t="s">
        <v>1828</v>
      </c>
      <c r="BA196" s="84" t="s">
        <v>1629</v>
      </c>
    </row>
    <row r="197" spans="2:53" ht="15">
      <c r="B197" s="101"/>
      <c r="Z197" s="17" t="s">
        <v>662</v>
      </c>
      <c r="AA197" s="34" t="s">
        <v>1829</v>
      </c>
      <c r="AV197" s="18"/>
      <c r="AW197" s="18">
        <v>30100</v>
      </c>
      <c r="AX197" s="18"/>
      <c r="BA197" s="102" t="s">
        <v>13</v>
      </c>
    </row>
    <row r="198" spans="2:53" ht="15">
      <c r="B198" s="101"/>
      <c r="Z198" s="17" t="s">
        <v>113</v>
      </c>
      <c r="AA198" s="34" t="s">
        <v>1830</v>
      </c>
      <c r="AV198" s="18"/>
      <c r="AW198" s="18">
        <v>30101</v>
      </c>
      <c r="AX198" s="18"/>
      <c r="BA198" s="102" t="s">
        <v>1607</v>
      </c>
    </row>
    <row r="199" spans="2:53" ht="15">
      <c r="B199" s="101"/>
      <c r="Z199" s="17" t="s">
        <v>891</v>
      </c>
      <c r="AA199" s="34" t="s">
        <v>1831</v>
      </c>
      <c r="AV199" s="18"/>
      <c r="AW199" s="18">
        <v>30102</v>
      </c>
      <c r="AX199" s="18"/>
      <c r="BA199" s="102" t="s">
        <v>1570</v>
      </c>
    </row>
    <row r="200" spans="2:53" ht="15">
      <c r="B200" s="101"/>
      <c r="Z200" s="17" t="s">
        <v>476</v>
      </c>
      <c r="AA200" s="34" t="s">
        <v>1832</v>
      </c>
      <c r="AV200" s="18"/>
      <c r="AW200" s="18">
        <v>30103</v>
      </c>
      <c r="AX200" s="18"/>
      <c r="BA200" s="102" t="s">
        <v>1571</v>
      </c>
    </row>
    <row r="201" spans="2:53" ht="15">
      <c r="B201" s="101"/>
      <c r="Z201" s="17" t="s">
        <v>114</v>
      </c>
      <c r="AA201" s="34" t="s">
        <v>1833</v>
      </c>
      <c r="AV201" s="18"/>
      <c r="AW201" s="18">
        <v>30104</v>
      </c>
      <c r="AX201" s="18"/>
      <c r="BA201" s="102" t="s">
        <v>1572</v>
      </c>
    </row>
    <row r="202" spans="2:53" ht="15">
      <c r="B202" s="101"/>
      <c r="Z202" s="17" t="s">
        <v>1431</v>
      </c>
      <c r="AA202" s="34" t="s">
        <v>1834</v>
      </c>
      <c r="AV202" s="18"/>
      <c r="AW202" s="18">
        <v>30105</v>
      </c>
      <c r="AX202" s="18"/>
      <c r="BA202" s="102" t="s">
        <v>1573</v>
      </c>
    </row>
    <row r="203" spans="2:53" ht="15">
      <c r="B203" s="101"/>
      <c r="Z203" s="17" t="s">
        <v>65</v>
      </c>
      <c r="AA203" s="34" t="s">
        <v>1835</v>
      </c>
      <c r="AV203" s="18"/>
      <c r="AW203" s="18">
        <v>30106</v>
      </c>
      <c r="AX203" s="18"/>
      <c r="BA203" s="102" t="s">
        <v>1608</v>
      </c>
    </row>
    <row r="204" spans="2:53" ht="15">
      <c r="B204" s="101"/>
      <c r="Z204" s="17" t="s">
        <v>477</v>
      </c>
      <c r="AA204" s="34" t="s">
        <v>1836</v>
      </c>
      <c r="AV204" s="18"/>
      <c r="AW204" s="18">
        <v>30107</v>
      </c>
      <c r="AX204" s="18"/>
      <c r="BA204" s="102" t="s">
        <v>1574</v>
      </c>
    </row>
    <row r="205" spans="2:53" ht="15">
      <c r="B205" s="101"/>
      <c r="Z205" s="17" t="s">
        <v>663</v>
      </c>
      <c r="AA205" s="34" t="s">
        <v>1837</v>
      </c>
      <c r="AV205" s="18"/>
      <c r="AW205" s="18">
        <v>30108</v>
      </c>
      <c r="AX205" s="18"/>
      <c r="BA205" s="102" t="s">
        <v>1575</v>
      </c>
    </row>
    <row r="206" spans="2:53" ht="15">
      <c r="B206" s="101"/>
      <c r="Z206" s="17" t="s">
        <v>246</v>
      </c>
      <c r="AA206" s="34" t="s">
        <v>1838</v>
      </c>
      <c r="AV206" s="18"/>
      <c r="AW206" s="18">
        <v>30109</v>
      </c>
      <c r="AX206" s="18"/>
      <c r="BA206" s="102" t="s">
        <v>1576</v>
      </c>
    </row>
    <row r="207" spans="2:53" ht="15">
      <c r="B207" s="101"/>
      <c r="Z207" s="17" t="s">
        <v>115</v>
      </c>
      <c r="AA207" s="34" t="s">
        <v>1839</v>
      </c>
      <c r="AV207" s="18"/>
      <c r="AW207" s="18">
        <v>30110</v>
      </c>
      <c r="AX207" s="18"/>
      <c r="BA207" s="102" t="s">
        <v>1577</v>
      </c>
    </row>
    <row r="208" spans="2:53" ht="15">
      <c r="B208" s="101"/>
      <c r="Z208" s="17" t="s">
        <v>664</v>
      </c>
      <c r="AA208" s="34" t="s">
        <v>1840</v>
      </c>
      <c r="AV208" s="18"/>
      <c r="AW208" s="18">
        <v>30111</v>
      </c>
      <c r="AX208" s="18"/>
      <c r="BA208" s="102" t="s">
        <v>1578</v>
      </c>
    </row>
    <row r="209" spans="2:53" ht="15">
      <c r="B209" s="101"/>
      <c r="Z209" s="17" t="s">
        <v>116</v>
      </c>
      <c r="AA209" s="34" t="s">
        <v>1841</v>
      </c>
      <c r="AV209" s="18"/>
      <c r="AW209" s="18">
        <v>30112</v>
      </c>
      <c r="AX209" s="18"/>
      <c r="BA209" s="102" t="s">
        <v>1579</v>
      </c>
    </row>
    <row r="210" spans="2:53" ht="15">
      <c r="B210" s="101"/>
      <c r="Z210" s="17" t="s">
        <v>478</v>
      </c>
      <c r="AA210" s="34" t="s">
        <v>1842</v>
      </c>
      <c r="AV210" s="18"/>
      <c r="AW210" s="18">
        <v>30113</v>
      </c>
      <c r="AX210" s="18"/>
      <c r="BA210" s="102" t="s">
        <v>1580</v>
      </c>
    </row>
    <row r="211" spans="2:53" ht="15">
      <c r="B211" s="101"/>
      <c r="Z211" s="17" t="s">
        <v>479</v>
      </c>
      <c r="AA211" s="34" t="s">
        <v>1843</v>
      </c>
      <c r="AV211" s="19"/>
      <c r="AW211" s="19">
        <v>30200</v>
      </c>
      <c r="AX211" s="19"/>
      <c r="BA211" s="102" t="s">
        <v>1609</v>
      </c>
    </row>
    <row r="212" spans="2:53" ht="15">
      <c r="B212" s="101"/>
      <c r="Z212" s="17" t="s">
        <v>387</v>
      </c>
      <c r="AA212" s="34" t="s">
        <v>1844</v>
      </c>
      <c r="AV212" s="19"/>
      <c r="AW212" s="19">
        <v>30201</v>
      </c>
      <c r="AX212" s="19"/>
      <c r="BA212" s="102" t="s">
        <v>1581</v>
      </c>
    </row>
    <row r="213" spans="2:53" ht="15">
      <c r="B213" s="101"/>
      <c r="Z213" s="17" t="s">
        <v>117</v>
      </c>
      <c r="AA213" s="34" t="s">
        <v>1845</v>
      </c>
      <c r="AV213" s="19"/>
      <c r="AW213" s="19">
        <v>30202</v>
      </c>
      <c r="AX213" s="19"/>
      <c r="BA213" s="102" t="s">
        <v>1582</v>
      </c>
    </row>
    <row r="214" spans="2:53" ht="15">
      <c r="B214" s="101"/>
      <c r="Z214" s="17" t="s">
        <v>1432</v>
      </c>
      <c r="AA214" s="34" t="s">
        <v>1846</v>
      </c>
      <c r="AV214" s="19"/>
      <c r="AW214" s="19">
        <v>30203</v>
      </c>
      <c r="AX214" s="19"/>
      <c r="BA214" s="102" t="s">
        <v>1583</v>
      </c>
    </row>
    <row r="215" spans="2:53" ht="15">
      <c r="B215" s="101"/>
      <c r="Z215" s="17" t="s">
        <v>247</v>
      </c>
      <c r="AA215" s="34" t="s">
        <v>1847</v>
      </c>
      <c r="AV215" s="19"/>
      <c r="AW215" s="19">
        <v>30204</v>
      </c>
      <c r="AX215" s="19"/>
      <c r="BA215" s="102" t="s">
        <v>1584</v>
      </c>
    </row>
    <row r="216" spans="2:53" ht="15">
      <c r="B216" s="101"/>
      <c r="Z216" s="17" t="s">
        <v>480</v>
      </c>
      <c r="AA216" s="34" t="s">
        <v>1848</v>
      </c>
      <c r="AV216" s="19"/>
      <c r="AW216" s="19">
        <v>30205</v>
      </c>
      <c r="AX216" s="19"/>
      <c r="BA216" s="102" t="s">
        <v>1585</v>
      </c>
    </row>
    <row r="217" spans="2:53" ht="15">
      <c r="B217" s="101"/>
      <c r="Z217" s="17" t="s">
        <v>481</v>
      </c>
      <c r="AA217" s="34" t="s">
        <v>1849</v>
      </c>
      <c r="AV217" s="19"/>
      <c r="AW217" s="19">
        <v>30206</v>
      </c>
      <c r="AX217" s="19"/>
      <c r="BA217" s="102" t="s">
        <v>1586</v>
      </c>
    </row>
    <row r="218" spans="2:53" ht="15">
      <c r="B218" s="101"/>
      <c r="Z218" s="17" t="s">
        <v>482</v>
      </c>
      <c r="AA218" s="34" t="s">
        <v>1850</v>
      </c>
      <c r="AV218" s="19"/>
      <c r="AW218" s="19">
        <v>30207</v>
      </c>
      <c r="AX218" s="19"/>
      <c r="BA218" s="102" t="s">
        <v>1587</v>
      </c>
    </row>
    <row r="219" spans="2:53" ht="15">
      <c r="B219" s="101"/>
      <c r="Z219" s="17" t="s">
        <v>483</v>
      </c>
      <c r="AA219" s="34" t="s">
        <v>1851</v>
      </c>
      <c r="AV219" s="19"/>
      <c r="AW219" s="19">
        <v>30208</v>
      </c>
      <c r="AX219" s="19"/>
      <c r="BA219" s="102" t="s">
        <v>1588</v>
      </c>
    </row>
    <row r="220" spans="2:53" ht="15">
      <c r="B220" s="101"/>
      <c r="Z220" s="17" t="s">
        <v>82</v>
      </c>
      <c r="AA220" s="34" t="s">
        <v>1852</v>
      </c>
      <c r="AV220" s="19"/>
      <c r="AW220" s="19">
        <v>30209</v>
      </c>
      <c r="AX220" s="19"/>
      <c r="BA220" s="102" t="s">
        <v>1610</v>
      </c>
    </row>
    <row r="221" spans="2:53" ht="15">
      <c r="B221" s="101"/>
      <c r="Z221" s="17" t="s">
        <v>484</v>
      </c>
      <c r="AA221" s="34" t="s">
        <v>1853</v>
      </c>
      <c r="AV221" s="19"/>
      <c r="AW221" s="19">
        <v>30210</v>
      </c>
      <c r="AX221" s="19"/>
      <c r="BA221" s="102" t="s">
        <v>1589</v>
      </c>
    </row>
    <row r="222" spans="2:53" ht="15">
      <c r="B222" s="101"/>
      <c r="Z222" s="17" t="s">
        <v>1256</v>
      </c>
      <c r="AA222" s="34" t="s">
        <v>1854</v>
      </c>
      <c r="AV222" s="19"/>
      <c r="AW222" s="19">
        <v>30211</v>
      </c>
      <c r="AX222" s="19"/>
      <c r="BA222" s="102" t="s">
        <v>1590</v>
      </c>
    </row>
    <row r="223" spans="2:53" ht="15">
      <c r="B223" s="101"/>
      <c r="Z223" s="17" t="s">
        <v>248</v>
      </c>
      <c r="AA223" s="34" t="s">
        <v>1855</v>
      </c>
      <c r="AV223" s="18"/>
      <c r="AW223" s="18">
        <v>30300</v>
      </c>
      <c r="AX223" s="18"/>
      <c r="BA223" s="102" t="s">
        <v>1591</v>
      </c>
    </row>
    <row r="224" spans="2:50" ht="15">
      <c r="B224" s="101"/>
      <c r="Z224" s="17" t="s">
        <v>118</v>
      </c>
      <c r="AA224" s="34" t="s">
        <v>1856</v>
      </c>
      <c r="AV224" s="18"/>
      <c r="AW224" s="18">
        <v>30301</v>
      </c>
      <c r="AX224" s="18"/>
    </row>
    <row r="225" spans="2:50" ht="15">
      <c r="B225" s="101"/>
      <c r="Z225" s="17" t="s">
        <v>249</v>
      </c>
      <c r="AA225" s="34" t="s">
        <v>1857</v>
      </c>
      <c r="AV225" s="18"/>
      <c r="AW225" s="18">
        <v>30302</v>
      </c>
      <c r="AX225" s="18"/>
    </row>
    <row r="226" spans="2:50" ht="15">
      <c r="B226" s="101"/>
      <c r="Z226" s="17" t="s">
        <v>119</v>
      </c>
      <c r="AA226" s="34" t="s">
        <v>1858</v>
      </c>
      <c r="AV226" s="18"/>
      <c r="AW226" s="18">
        <v>30303</v>
      </c>
      <c r="AX226" s="18"/>
    </row>
    <row r="227" spans="2:50" ht="15">
      <c r="B227" s="101"/>
      <c r="Z227" s="17" t="s">
        <v>250</v>
      </c>
      <c r="AA227" s="34" t="s">
        <v>1859</v>
      </c>
      <c r="AV227" s="18"/>
      <c r="AW227" s="18">
        <v>30304</v>
      </c>
      <c r="AX227" s="18"/>
    </row>
    <row r="228" spans="2:50" ht="15">
      <c r="B228" s="101"/>
      <c r="Z228" s="17" t="s">
        <v>251</v>
      </c>
      <c r="AA228" s="34" t="s">
        <v>1860</v>
      </c>
      <c r="AV228" s="18"/>
      <c r="AW228" s="18">
        <v>30305</v>
      </c>
      <c r="AX228" s="18"/>
    </row>
    <row r="229" spans="2:50" ht="15">
      <c r="B229" s="101"/>
      <c r="Z229" s="17" t="s">
        <v>892</v>
      </c>
      <c r="AA229" s="34" t="s">
        <v>1861</v>
      </c>
      <c r="AV229" s="18"/>
      <c r="AW229" s="18">
        <v>30306</v>
      </c>
      <c r="AX229" s="18"/>
    </row>
    <row r="230" spans="2:50" ht="15">
      <c r="B230" s="101"/>
      <c r="Z230" s="17" t="s">
        <v>388</v>
      </c>
      <c r="AA230" s="34" t="s">
        <v>1862</v>
      </c>
      <c r="AV230" s="18"/>
      <c r="AW230" s="18">
        <v>30307</v>
      </c>
      <c r="AX230" s="18"/>
    </row>
    <row r="231" spans="2:50" ht="15">
      <c r="B231" s="101"/>
      <c r="Z231" s="17" t="s">
        <v>120</v>
      </c>
      <c r="AA231" s="34" t="s">
        <v>1863</v>
      </c>
      <c r="AV231" s="18"/>
      <c r="AW231" s="18">
        <v>30308</v>
      </c>
      <c r="AX231" s="18"/>
    </row>
    <row r="232" spans="2:50" ht="15">
      <c r="B232" s="101"/>
      <c r="Z232" s="17" t="s">
        <v>665</v>
      </c>
      <c r="AA232" s="34" t="s">
        <v>1864</v>
      </c>
      <c r="AV232" s="19"/>
      <c r="AW232" s="19">
        <v>30400</v>
      </c>
      <c r="AX232" s="19"/>
    </row>
    <row r="233" spans="2:50" ht="15">
      <c r="B233" s="101"/>
      <c r="Z233" s="17" t="s">
        <v>893</v>
      </c>
      <c r="AA233" s="34" t="s">
        <v>1865</v>
      </c>
      <c r="AV233" s="19"/>
      <c r="AW233" s="19">
        <v>30401</v>
      </c>
      <c r="AX233" s="19"/>
    </row>
    <row r="234" spans="2:50" ht="15">
      <c r="B234" s="101"/>
      <c r="Z234" s="17" t="s">
        <v>666</v>
      </c>
      <c r="AA234" s="34" t="s">
        <v>1866</v>
      </c>
      <c r="AV234" s="19"/>
      <c r="AW234" s="19">
        <v>30402</v>
      </c>
      <c r="AX234" s="19"/>
    </row>
    <row r="235" spans="2:50" ht="15">
      <c r="B235" s="101"/>
      <c r="Z235" s="17" t="s">
        <v>1433</v>
      </c>
      <c r="AA235" s="34" t="s">
        <v>1867</v>
      </c>
      <c r="AV235" s="18"/>
      <c r="AW235" s="18">
        <v>30500</v>
      </c>
      <c r="AX235" s="18"/>
    </row>
    <row r="236" spans="2:50" ht="15">
      <c r="B236" s="101"/>
      <c r="Z236" s="17" t="s">
        <v>1434</v>
      </c>
      <c r="AA236" s="34" t="s">
        <v>1868</v>
      </c>
      <c r="AV236" s="18"/>
      <c r="AW236" s="18">
        <v>30501</v>
      </c>
      <c r="AX236" s="18"/>
    </row>
    <row r="237" spans="2:50" ht="15">
      <c r="B237" s="101"/>
      <c r="Z237" s="17" t="s">
        <v>667</v>
      </c>
      <c r="AA237" s="34" t="s">
        <v>1869</v>
      </c>
      <c r="AV237" s="18"/>
      <c r="AW237" s="18">
        <v>30502</v>
      </c>
      <c r="AX237" s="18"/>
    </row>
    <row r="238" spans="2:50" ht="15">
      <c r="B238" s="101"/>
      <c r="Z238" s="17" t="s">
        <v>894</v>
      </c>
      <c r="AA238" s="34" t="s">
        <v>1870</v>
      </c>
      <c r="AV238" s="19"/>
      <c r="AW238" s="19">
        <v>30600</v>
      </c>
      <c r="AX238" s="19"/>
    </row>
    <row r="239" spans="2:50" ht="15">
      <c r="B239" s="101"/>
      <c r="Z239" s="17" t="s">
        <v>1257</v>
      </c>
      <c r="AA239" s="34" t="s">
        <v>1871</v>
      </c>
      <c r="AV239" s="18"/>
      <c r="AW239" s="18">
        <v>30700</v>
      </c>
      <c r="AX239" s="18"/>
    </row>
    <row r="240" spans="2:50" ht="15">
      <c r="B240" s="101"/>
      <c r="Z240" s="17" t="s">
        <v>668</v>
      </c>
      <c r="AA240" s="34" t="s">
        <v>1872</v>
      </c>
      <c r="AV240" s="18"/>
      <c r="AW240" s="18">
        <v>30701</v>
      </c>
      <c r="AX240" s="18"/>
    </row>
    <row r="241" spans="2:50" ht="15">
      <c r="B241" s="101"/>
      <c r="Z241" s="17" t="s">
        <v>1091</v>
      </c>
      <c r="AA241" s="34" t="s">
        <v>1873</v>
      </c>
      <c r="AV241" s="18"/>
      <c r="AW241" s="18">
        <v>30702</v>
      </c>
      <c r="AX241" s="18"/>
    </row>
    <row r="242" spans="2:50" ht="15">
      <c r="B242" s="101"/>
      <c r="Z242" s="17" t="s">
        <v>485</v>
      </c>
      <c r="AA242" s="34" t="s">
        <v>1874</v>
      </c>
      <c r="AV242" s="18"/>
      <c r="AW242" s="18">
        <v>30703</v>
      </c>
      <c r="AX242" s="18"/>
    </row>
    <row r="243" spans="2:50" ht="15">
      <c r="B243" s="101"/>
      <c r="Z243" s="17" t="s">
        <v>895</v>
      </c>
      <c r="AA243" s="34" t="s">
        <v>1875</v>
      </c>
      <c r="AV243" s="18"/>
      <c r="AW243" s="18">
        <v>30704</v>
      </c>
      <c r="AX243" s="18"/>
    </row>
    <row r="244" spans="2:50" ht="15">
      <c r="B244" s="101"/>
      <c r="Z244" s="17" t="s">
        <v>1516</v>
      </c>
      <c r="AA244" s="34" t="s">
        <v>1876</v>
      </c>
      <c r="AV244" s="18"/>
      <c r="AW244" s="18">
        <v>30705</v>
      </c>
      <c r="AX244" s="18"/>
    </row>
    <row r="245" spans="2:50" ht="15">
      <c r="B245" s="101"/>
      <c r="Z245" s="17" t="s">
        <v>486</v>
      </c>
      <c r="AA245" s="34" t="s">
        <v>1877</v>
      </c>
      <c r="AV245" s="19"/>
      <c r="AW245" s="19">
        <v>30800</v>
      </c>
      <c r="AX245" s="19"/>
    </row>
    <row r="246" spans="2:50" ht="15">
      <c r="B246" s="101"/>
      <c r="Z246" s="17" t="s">
        <v>669</v>
      </c>
      <c r="AA246" s="34" t="s">
        <v>1878</v>
      </c>
      <c r="AV246" s="19"/>
      <c r="AW246" s="19">
        <v>30801</v>
      </c>
      <c r="AX246" s="19"/>
    </row>
    <row r="247" spans="2:50" ht="15">
      <c r="B247" s="101"/>
      <c r="Z247" s="17" t="s">
        <v>1258</v>
      </c>
      <c r="AA247" s="34" t="s">
        <v>1879</v>
      </c>
      <c r="AV247" s="19"/>
      <c r="AW247" s="19">
        <v>30802</v>
      </c>
      <c r="AX247" s="19"/>
    </row>
    <row r="248" spans="2:50" ht="15">
      <c r="B248" s="101"/>
      <c r="Z248" s="17" t="s">
        <v>1259</v>
      </c>
      <c r="AA248" s="34" t="s">
        <v>1880</v>
      </c>
      <c r="AV248" s="19"/>
      <c r="AW248" s="19">
        <v>30900</v>
      </c>
      <c r="AX248" s="19"/>
    </row>
    <row r="249" spans="2:50" ht="15">
      <c r="B249" s="101"/>
      <c r="Z249" s="17" t="s">
        <v>487</v>
      </c>
      <c r="AA249" s="34" t="s">
        <v>1881</v>
      </c>
      <c r="AV249" s="19"/>
      <c r="AW249" s="19">
        <v>30901</v>
      </c>
      <c r="AX249" s="19"/>
    </row>
    <row r="250" spans="2:50" ht="15">
      <c r="B250" s="101"/>
      <c r="Z250" s="17" t="s">
        <v>27</v>
      </c>
      <c r="AA250" s="34" t="s">
        <v>1882</v>
      </c>
      <c r="AV250" s="19"/>
      <c r="AW250" s="19">
        <v>30902</v>
      </c>
      <c r="AX250" s="19"/>
    </row>
    <row r="251" spans="2:50" ht="15">
      <c r="B251" s="101"/>
      <c r="Z251" s="17" t="s">
        <v>389</v>
      </c>
      <c r="AA251" s="34" t="s">
        <v>1883</v>
      </c>
      <c r="AV251" s="19"/>
      <c r="AW251" s="19">
        <v>30903</v>
      </c>
      <c r="AX251" s="19"/>
    </row>
    <row r="252" spans="2:50" ht="15">
      <c r="B252" s="101"/>
      <c r="Z252" s="17" t="s">
        <v>1092</v>
      </c>
      <c r="AA252" s="34" t="s">
        <v>1884</v>
      </c>
      <c r="AV252" s="18"/>
      <c r="AW252" s="18">
        <v>30904</v>
      </c>
      <c r="AX252" s="18"/>
    </row>
    <row r="253" spans="2:50" ht="15">
      <c r="B253" s="101"/>
      <c r="Z253" s="17" t="s">
        <v>1093</v>
      </c>
      <c r="AA253" s="34" t="s">
        <v>1885</v>
      </c>
      <c r="AV253" s="18"/>
      <c r="AW253" s="18">
        <v>30905</v>
      </c>
      <c r="AX253" s="18"/>
    </row>
    <row r="254" spans="2:50" ht="15">
      <c r="B254" s="101"/>
      <c r="Z254" s="17" t="s">
        <v>488</v>
      </c>
      <c r="AA254" s="34" t="s">
        <v>1886</v>
      </c>
      <c r="AV254" s="18"/>
      <c r="AW254" s="18">
        <v>30906</v>
      </c>
      <c r="AX254" s="18"/>
    </row>
    <row r="255" spans="2:50" ht="15">
      <c r="B255" s="101"/>
      <c r="Z255" s="17" t="s">
        <v>1094</v>
      </c>
      <c r="AA255" s="34" t="s">
        <v>1887</v>
      </c>
      <c r="AV255" s="18"/>
      <c r="AW255" s="18">
        <v>31000</v>
      </c>
      <c r="AX255" s="18"/>
    </row>
    <row r="256" spans="2:50" ht="15">
      <c r="B256" s="101"/>
      <c r="Z256" s="17" t="s">
        <v>1095</v>
      </c>
      <c r="AA256" s="34" t="s">
        <v>1888</v>
      </c>
      <c r="AV256" s="18"/>
      <c r="AW256" s="18">
        <v>31001</v>
      </c>
      <c r="AX256" s="18"/>
    </row>
    <row r="257" spans="2:50" ht="15">
      <c r="B257" s="101"/>
      <c r="Z257" s="17" t="s">
        <v>1366</v>
      </c>
      <c r="AA257" s="34" t="s">
        <v>1889</v>
      </c>
      <c r="AV257" s="18"/>
      <c r="AW257" s="18">
        <v>31002</v>
      </c>
      <c r="AX257" s="18"/>
    </row>
    <row r="258" spans="2:50" ht="15">
      <c r="B258" s="101"/>
      <c r="Z258" s="17" t="s">
        <v>670</v>
      </c>
      <c r="AA258" s="34" t="s">
        <v>1890</v>
      </c>
      <c r="AV258" s="18"/>
      <c r="AW258" s="18">
        <v>31003</v>
      </c>
      <c r="AX258" s="18"/>
    </row>
    <row r="259" spans="2:50" ht="15">
      <c r="B259" s="101"/>
      <c r="Z259" s="17" t="s">
        <v>121</v>
      </c>
      <c r="AA259" s="34" t="s">
        <v>1891</v>
      </c>
      <c r="AV259" s="18"/>
      <c r="AW259" s="18">
        <v>31004</v>
      </c>
      <c r="AX259" s="18"/>
    </row>
    <row r="260" spans="2:50" ht="15">
      <c r="B260" s="101"/>
      <c r="Z260" s="17" t="s">
        <v>29</v>
      </c>
      <c r="AA260" s="34" t="s">
        <v>1892</v>
      </c>
      <c r="AV260" s="19"/>
      <c r="AW260" s="19">
        <v>31005</v>
      </c>
      <c r="AX260" s="19"/>
    </row>
    <row r="261" spans="2:50" ht="15">
      <c r="B261" s="101"/>
      <c r="Z261" s="17" t="s">
        <v>252</v>
      </c>
      <c r="AA261" s="34" t="s">
        <v>1893</v>
      </c>
      <c r="AV261" s="19"/>
      <c r="AW261" s="19">
        <v>31006</v>
      </c>
      <c r="AX261" s="19"/>
    </row>
    <row r="262" spans="2:50" ht="15">
      <c r="B262" s="101"/>
      <c r="Z262" s="17" t="s">
        <v>1260</v>
      </c>
      <c r="AA262" s="34" t="s">
        <v>1894</v>
      </c>
      <c r="AV262" s="19"/>
      <c r="AW262" s="19">
        <v>31007</v>
      </c>
      <c r="AX262" s="19"/>
    </row>
    <row r="263" spans="2:50" ht="15">
      <c r="B263" s="101"/>
      <c r="Z263" s="17" t="s">
        <v>253</v>
      </c>
      <c r="AA263" s="34" t="s">
        <v>1895</v>
      </c>
      <c r="AV263" s="18"/>
      <c r="AW263" s="18">
        <v>31102</v>
      </c>
      <c r="AX263" s="18"/>
    </row>
    <row r="264" spans="2:50" ht="15">
      <c r="B264" s="101"/>
      <c r="Z264" s="17" t="s">
        <v>671</v>
      </c>
      <c r="AA264" s="34" t="s">
        <v>1896</v>
      </c>
      <c r="AV264" s="18"/>
      <c r="AW264" s="18">
        <v>31103</v>
      </c>
      <c r="AX264" s="18"/>
    </row>
    <row r="265" spans="2:50" ht="15">
      <c r="B265" s="101"/>
      <c r="Z265" s="17" t="s">
        <v>896</v>
      </c>
      <c r="AA265" s="34" t="s">
        <v>1897</v>
      </c>
      <c r="AV265" s="18"/>
      <c r="AW265" s="18">
        <v>31104</v>
      </c>
      <c r="AX265" s="18"/>
    </row>
    <row r="266" spans="2:50" ht="15">
      <c r="B266" s="101"/>
      <c r="Z266" s="17" t="s">
        <v>489</v>
      </c>
      <c r="AA266" s="34" t="s">
        <v>1898</v>
      </c>
      <c r="AV266" s="18"/>
      <c r="AW266" s="18">
        <v>31107</v>
      </c>
      <c r="AX266" s="18"/>
    </row>
    <row r="267" spans="2:50" ht="15">
      <c r="B267" s="101"/>
      <c r="Z267" s="17" t="s">
        <v>897</v>
      </c>
      <c r="AA267" s="34" t="s">
        <v>1899</v>
      </c>
      <c r="AV267" s="18"/>
      <c r="AW267" s="18">
        <v>31108</v>
      </c>
      <c r="AX267" s="18"/>
    </row>
    <row r="268" spans="2:50" ht="15">
      <c r="B268" s="101"/>
      <c r="Z268" s="17" t="s">
        <v>1261</v>
      </c>
      <c r="AA268" s="34" t="s">
        <v>1900</v>
      </c>
      <c r="AV268" s="19"/>
      <c r="AW268" s="19">
        <v>31200</v>
      </c>
      <c r="AX268" s="19"/>
    </row>
    <row r="269" spans="2:50" ht="15">
      <c r="B269" s="101"/>
      <c r="Z269" s="17" t="s">
        <v>1262</v>
      </c>
      <c r="AA269" s="34" t="s">
        <v>1901</v>
      </c>
      <c r="AV269" s="19"/>
      <c r="AW269" s="19">
        <v>31201</v>
      </c>
      <c r="AX269" s="19"/>
    </row>
    <row r="270" spans="2:50" ht="15">
      <c r="B270" s="101"/>
      <c r="Z270" s="17" t="s">
        <v>1263</v>
      </c>
      <c r="AA270" s="34" t="s">
        <v>1902</v>
      </c>
      <c r="AV270" s="19"/>
      <c r="AW270" s="19">
        <v>31202</v>
      </c>
      <c r="AX270" s="19"/>
    </row>
    <row r="271" spans="2:50" ht="15">
      <c r="B271" s="101"/>
      <c r="Z271" s="17" t="s">
        <v>898</v>
      </c>
      <c r="AA271" s="34" t="s">
        <v>1903</v>
      </c>
      <c r="AV271" s="19"/>
      <c r="AW271" s="19">
        <v>31203</v>
      </c>
      <c r="AX271" s="19"/>
    </row>
    <row r="272" spans="2:50" ht="15">
      <c r="B272" s="101"/>
      <c r="Z272" s="17" t="s">
        <v>672</v>
      </c>
      <c r="AA272" s="34" t="s">
        <v>1904</v>
      </c>
      <c r="AV272" s="19"/>
      <c r="AW272" s="19">
        <v>31204</v>
      </c>
      <c r="AX272" s="19"/>
    </row>
    <row r="273" spans="2:50" ht="15">
      <c r="B273" s="101"/>
      <c r="Z273" s="17" t="s">
        <v>673</v>
      </c>
      <c r="AA273" s="34" t="s">
        <v>1905</v>
      </c>
      <c r="AV273" s="19"/>
      <c r="AW273" s="19">
        <v>31205</v>
      </c>
      <c r="AX273" s="19"/>
    </row>
    <row r="274" spans="2:50" ht="15">
      <c r="B274" s="101"/>
      <c r="Z274" s="17" t="s">
        <v>899</v>
      </c>
      <c r="AA274" s="34" t="s">
        <v>1906</v>
      </c>
      <c r="AV274" s="19"/>
      <c r="AW274" s="19">
        <v>31206</v>
      </c>
      <c r="AX274" s="19"/>
    </row>
    <row r="275" spans="2:50" ht="15">
      <c r="B275" s="101"/>
      <c r="Z275" s="17" t="s">
        <v>60</v>
      </c>
      <c r="AA275" s="34" t="s">
        <v>1907</v>
      </c>
      <c r="AV275" s="19"/>
      <c r="AW275" s="19">
        <v>31207</v>
      </c>
      <c r="AX275" s="19"/>
    </row>
    <row r="276" spans="2:50" ht="15">
      <c r="B276" s="101"/>
      <c r="Z276" s="17" t="s">
        <v>254</v>
      </c>
      <c r="AA276" s="34" t="s">
        <v>1908</v>
      </c>
      <c r="AV276" s="19"/>
      <c r="AW276" s="19">
        <v>31208</v>
      </c>
      <c r="AX276" s="19"/>
    </row>
    <row r="277" spans="2:50" ht="15">
      <c r="B277" s="101"/>
      <c r="Z277" s="17" t="s">
        <v>674</v>
      </c>
      <c r="AA277" s="34" t="s">
        <v>1909</v>
      </c>
      <c r="AV277" s="18"/>
      <c r="AW277" s="18">
        <v>31300</v>
      </c>
      <c r="AX277" s="18"/>
    </row>
    <row r="278" spans="2:50" ht="15">
      <c r="B278" s="101"/>
      <c r="Z278" s="17" t="s">
        <v>122</v>
      </c>
      <c r="AA278" s="34" t="s">
        <v>1910</v>
      </c>
      <c r="AV278" s="18"/>
      <c r="AW278" s="18">
        <v>31301</v>
      </c>
      <c r="AX278" s="18"/>
    </row>
    <row r="279" spans="2:50" ht="15">
      <c r="B279" s="101"/>
      <c r="Z279" s="17" t="s">
        <v>1096</v>
      </c>
      <c r="AA279" s="34" t="s">
        <v>1911</v>
      </c>
      <c r="AV279" s="18"/>
      <c r="AW279" s="18">
        <v>31302</v>
      </c>
      <c r="AX279" s="18"/>
    </row>
    <row r="280" spans="2:50" ht="15">
      <c r="B280" s="101"/>
      <c r="Z280" s="17" t="s">
        <v>1367</v>
      </c>
      <c r="AA280" s="34" t="s">
        <v>1912</v>
      </c>
      <c r="AV280" s="18"/>
      <c r="AW280" s="18">
        <v>31303</v>
      </c>
      <c r="AX280" s="18"/>
    </row>
    <row r="281" spans="2:50" ht="15">
      <c r="B281" s="101"/>
      <c r="Z281" s="17" t="s">
        <v>255</v>
      </c>
      <c r="AA281" s="34" t="s">
        <v>1913</v>
      </c>
      <c r="AV281" s="18"/>
      <c r="AW281" s="18">
        <v>31304</v>
      </c>
      <c r="AX281" s="18"/>
    </row>
    <row r="282" spans="2:50" ht="15">
      <c r="B282" s="101"/>
      <c r="Z282" s="17" t="s">
        <v>123</v>
      </c>
      <c r="AA282" s="34" t="s">
        <v>1914</v>
      </c>
      <c r="AV282" s="19"/>
      <c r="AW282" s="19">
        <v>31400</v>
      </c>
      <c r="AX282" s="19"/>
    </row>
    <row r="283" spans="2:50" ht="15">
      <c r="B283" s="101"/>
      <c r="Z283" s="17" t="s">
        <v>1435</v>
      </c>
      <c r="AA283" s="34" t="s">
        <v>1915</v>
      </c>
      <c r="AV283" s="18"/>
      <c r="AW283" s="18">
        <v>31401</v>
      </c>
      <c r="AX283" s="18"/>
    </row>
    <row r="284" spans="2:50" ht="15">
      <c r="B284" s="101"/>
      <c r="Z284" s="17" t="s">
        <v>256</v>
      </c>
      <c r="AA284" s="34" t="s">
        <v>1916</v>
      </c>
      <c r="AV284" s="18"/>
      <c r="AW284" s="18">
        <v>31402</v>
      </c>
      <c r="AX284" s="18"/>
    </row>
    <row r="285" spans="2:50" ht="15">
      <c r="B285" s="101"/>
      <c r="Z285" s="17" t="s">
        <v>257</v>
      </c>
      <c r="AA285" s="34" t="s">
        <v>1917</v>
      </c>
      <c r="AV285" s="18"/>
      <c r="AW285" s="18">
        <v>31403</v>
      </c>
      <c r="AX285" s="18"/>
    </row>
    <row r="286" spans="2:50" ht="15">
      <c r="B286" s="101"/>
      <c r="Z286" s="17" t="s">
        <v>124</v>
      </c>
      <c r="AA286" s="34" t="s">
        <v>1918</v>
      </c>
      <c r="AV286" s="18"/>
      <c r="AW286" s="18">
        <v>31404</v>
      </c>
      <c r="AX286" s="18"/>
    </row>
    <row r="287" spans="2:50" ht="15">
      <c r="B287" s="101"/>
      <c r="Z287" s="17" t="s">
        <v>490</v>
      </c>
      <c r="AA287" s="34" t="s">
        <v>1919</v>
      </c>
      <c r="AV287" s="18"/>
      <c r="AW287" s="18">
        <v>31405</v>
      </c>
      <c r="AX287" s="18"/>
    </row>
    <row r="288" spans="2:50" ht="15">
      <c r="B288" s="101"/>
      <c r="Z288" s="17" t="s">
        <v>675</v>
      </c>
      <c r="AA288" s="34" t="s">
        <v>1920</v>
      </c>
      <c r="AV288" s="18"/>
      <c r="AW288" s="18">
        <v>31406</v>
      </c>
      <c r="AX288" s="18"/>
    </row>
    <row r="289" spans="2:50" ht="15">
      <c r="B289" s="101"/>
      <c r="Z289" s="17" t="s">
        <v>676</v>
      </c>
      <c r="AA289" s="34" t="s">
        <v>1921</v>
      </c>
      <c r="AV289" s="18"/>
      <c r="AW289" s="18">
        <v>31407</v>
      </c>
      <c r="AX289" s="18"/>
    </row>
    <row r="290" spans="2:50" ht="15">
      <c r="B290" s="101"/>
      <c r="Z290" s="17" t="s">
        <v>125</v>
      </c>
      <c r="AA290" s="34" t="s">
        <v>1922</v>
      </c>
      <c r="AV290" s="18"/>
      <c r="AW290" s="18">
        <v>31408</v>
      </c>
      <c r="AX290" s="18"/>
    </row>
    <row r="291" spans="2:50" ht="15">
      <c r="B291" s="101"/>
      <c r="Z291" s="17" t="s">
        <v>126</v>
      </c>
      <c r="AA291" s="34" t="s">
        <v>1923</v>
      </c>
      <c r="AV291" s="18"/>
      <c r="AW291" s="18">
        <v>31409</v>
      </c>
      <c r="AX291" s="18"/>
    </row>
    <row r="292" spans="2:50" ht="15">
      <c r="B292" s="101"/>
      <c r="Z292" s="17" t="s">
        <v>900</v>
      </c>
      <c r="AA292" s="34" t="s">
        <v>1924</v>
      </c>
      <c r="AV292" s="18"/>
      <c r="AW292" s="18">
        <v>31410</v>
      </c>
      <c r="AX292" s="18"/>
    </row>
    <row r="293" spans="2:50" ht="15">
      <c r="B293" s="101"/>
      <c r="Z293" s="17" t="s">
        <v>491</v>
      </c>
      <c r="AA293" s="34" t="s">
        <v>1925</v>
      </c>
      <c r="AV293" s="18"/>
      <c r="AW293" s="18">
        <v>31411</v>
      </c>
      <c r="AX293" s="18"/>
    </row>
    <row r="294" spans="2:50" ht="15">
      <c r="B294" s="101"/>
      <c r="Z294" s="17" t="s">
        <v>492</v>
      </c>
      <c r="AA294" s="34" t="s">
        <v>1926</v>
      </c>
      <c r="AV294" s="18"/>
      <c r="AW294" s="18">
        <v>31500</v>
      </c>
      <c r="AX294" s="18"/>
    </row>
    <row r="295" spans="2:27" ht="15">
      <c r="B295" s="101"/>
      <c r="Z295" s="17" t="s">
        <v>258</v>
      </c>
      <c r="AA295" s="34" t="s">
        <v>1927</v>
      </c>
    </row>
    <row r="296" spans="2:27" ht="15">
      <c r="B296" s="101"/>
      <c r="Z296" s="17" t="s">
        <v>677</v>
      </c>
      <c r="AA296" s="34" t="s">
        <v>1928</v>
      </c>
    </row>
    <row r="297" spans="2:27" ht="15">
      <c r="B297" s="101"/>
      <c r="Z297" s="17" t="s">
        <v>1264</v>
      </c>
      <c r="AA297" s="34" t="s">
        <v>1929</v>
      </c>
    </row>
    <row r="298" spans="2:27" ht="15">
      <c r="B298" s="101"/>
      <c r="Z298" s="17" t="s">
        <v>1265</v>
      </c>
      <c r="AA298" s="34" t="s">
        <v>1930</v>
      </c>
    </row>
    <row r="299" spans="2:27" ht="15">
      <c r="B299" s="101"/>
      <c r="Z299" s="17" t="s">
        <v>127</v>
      </c>
      <c r="AA299" s="34" t="s">
        <v>1931</v>
      </c>
    </row>
    <row r="300" spans="2:27" ht="15">
      <c r="B300" s="101"/>
      <c r="Z300" s="17" t="s">
        <v>1266</v>
      </c>
      <c r="AA300" s="34" t="s">
        <v>1932</v>
      </c>
    </row>
    <row r="301" spans="2:27" ht="15">
      <c r="B301" s="101"/>
      <c r="Z301" s="17" t="s">
        <v>1267</v>
      </c>
      <c r="AA301" s="34" t="s">
        <v>1933</v>
      </c>
    </row>
    <row r="302" spans="2:27" ht="15">
      <c r="B302" s="101"/>
      <c r="Z302" s="17" t="s">
        <v>1517</v>
      </c>
      <c r="AA302" s="34" t="s">
        <v>1934</v>
      </c>
    </row>
    <row r="303" spans="2:27" ht="15">
      <c r="B303" s="101"/>
      <c r="Z303" s="17" t="s">
        <v>1268</v>
      </c>
      <c r="AA303" s="34" t="s">
        <v>1935</v>
      </c>
    </row>
    <row r="304" spans="2:27" ht="15">
      <c r="B304" s="101"/>
      <c r="Z304" s="17" t="s">
        <v>36</v>
      </c>
      <c r="AA304" s="34" t="s">
        <v>1936</v>
      </c>
    </row>
    <row r="305" spans="2:27" ht="15">
      <c r="B305" s="101"/>
      <c r="Z305" s="17" t="s">
        <v>1518</v>
      </c>
      <c r="AA305" s="34" t="s">
        <v>1937</v>
      </c>
    </row>
    <row r="306" spans="2:27" ht="15">
      <c r="B306" s="101"/>
      <c r="Z306" s="17" t="s">
        <v>1269</v>
      </c>
      <c r="AA306" s="34" t="s">
        <v>1938</v>
      </c>
    </row>
    <row r="307" spans="2:27" ht="15">
      <c r="B307" s="101"/>
      <c r="Z307" s="17" t="s">
        <v>1368</v>
      </c>
      <c r="AA307" s="34" t="s">
        <v>1939</v>
      </c>
    </row>
    <row r="308" spans="2:27" ht="15">
      <c r="B308" s="101"/>
      <c r="Z308" s="17" t="s">
        <v>1369</v>
      </c>
      <c r="AA308" s="34" t="s">
        <v>1940</v>
      </c>
    </row>
    <row r="309" spans="2:27" ht="15">
      <c r="B309" s="101"/>
      <c r="Z309" s="17" t="s">
        <v>1519</v>
      </c>
      <c r="AA309" s="34" t="s">
        <v>1941</v>
      </c>
    </row>
    <row r="310" spans="2:27" ht="15">
      <c r="B310" s="101"/>
      <c r="Z310" s="17" t="s">
        <v>1370</v>
      </c>
      <c r="AA310" s="34" t="s">
        <v>1942</v>
      </c>
    </row>
    <row r="311" spans="2:27" ht="15">
      <c r="B311" s="101"/>
      <c r="Z311" s="17" t="s">
        <v>128</v>
      </c>
      <c r="AA311" s="34" t="s">
        <v>1943</v>
      </c>
    </row>
    <row r="312" spans="2:27" ht="15">
      <c r="B312" s="101"/>
      <c r="Z312" s="17" t="s">
        <v>1097</v>
      </c>
      <c r="AA312" s="34" t="s">
        <v>1944</v>
      </c>
    </row>
    <row r="313" spans="2:27" ht="15">
      <c r="B313" s="101"/>
      <c r="Z313" s="17" t="s">
        <v>1436</v>
      </c>
      <c r="AA313" s="34" t="s">
        <v>1945</v>
      </c>
    </row>
    <row r="314" spans="2:27" ht="15">
      <c r="B314" s="101"/>
      <c r="Z314" s="17" t="s">
        <v>493</v>
      </c>
      <c r="AA314" s="34" t="s">
        <v>1946</v>
      </c>
    </row>
    <row r="315" spans="2:27" ht="15">
      <c r="B315" s="101"/>
      <c r="Z315" s="17" t="s">
        <v>259</v>
      </c>
      <c r="AA315" s="34" t="s">
        <v>1947</v>
      </c>
    </row>
    <row r="316" spans="2:27" ht="15">
      <c r="B316" s="101"/>
      <c r="Z316" s="17" t="s">
        <v>1437</v>
      </c>
      <c r="AA316" s="34" t="s">
        <v>1948</v>
      </c>
    </row>
    <row r="317" spans="2:27" ht="15">
      <c r="B317" s="101"/>
      <c r="Z317" s="17" t="s">
        <v>1098</v>
      </c>
      <c r="AA317" s="34" t="s">
        <v>1949</v>
      </c>
    </row>
    <row r="318" spans="2:27" ht="15">
      <c r="B318" s="101"/>
      <c r="Z318" s="17" t="s">
        <v>678</v>
      </c>
      <c r="AA318" s="34" t="s">
        <v>1950</v>
      </c>
    </row>
    <row r="319" spans="2:27" ht="15">
      <c r="B319" s="101"/>
      <c r="Z319" s="17" t="s">
        <v>129</v>
      </c>
      <c r="AA319" s="34" t="s">
        <v>1951</v>
      </c>
    </row>
    <row r="320" spans="2:27" ht="15">
      <c r="B320" s="101"/>
      <c r="Z320" s="17" t="s">
        <v>1099</v>
      </c>
      <c r="AA320" s="34" t="s">
        <v>1952</v>
      </c>
    </row>
    <row r="321" spans="2:27" ht="15">
      <c r="B321" s="101"/>
      <c r="Z321" s="17" t="s">
        <v>1520</v>
      </c>
      <c r="AA321" s="34" t="s">
        <v>1953</v>
      </c>
    </row>
    <row r="322" spans="2:27" ht="15">
      <c r="B322" s="101"/>
      <c r="Z322" s="17" t="s">
        <v>1521</v>
      </c>
      <c r="AA322" s="34" t="s">
        <v>1954</v>
      </c>
    </row>
    <row r="323" spans="2:27" ht="15">
      <c r="B323" s="101"/>
      <c r="Z323" s="17" t="s">
        <v>679</v>
      </c>
      <c r="AA323" s="34" t="s">
        <v>1955</v>
      </c>
    </row>
    <row r="324" spans="2:27" ht="15">
      <c r="B324" s="101"/>
      <c r="Z324" s="17" t="s">
        <v>260</v>
      </c>
      <c r="AA324" s="34" t="s">
        <v>1956</v>
      </c>
    </row>
    <row r="325" spans="2:27" ht="15">
      <c r="B325" s="101"/>
      <c r="Z325" s="17" t="s">
        <v>261</v>
      </c>
      <c r="AA325" s="34" t="s">
        <v>1957</v>
      </c>
    </row>
    <row r="326" spans="2:27" ht="15">
      <c r="B326" s="101"/>
      <c r="Z326" s="17" t="s">
        <v>680</v>
      </c>
      <c r="AA326" s="34" t="s">
        <v>1958</v>
      </c>
    </row>
    <row r="327" spans="2:27" ht="15">
      <c r="B327" s="101"/>
      <c r="Z327" s="17" t="s">
        <v>1100</v>
      </c>
      <c r="AA327" s="34" t="s">
        <v>1959</v>
      </c>
    </row>
    <row r="328" spans="2:27" ht="15">
      <c r="B328" s="101"/>
      <c r="Z328" s="17" t="s">
        <v>130</v>
      </c>
      <c r="AA328" s="34" t="s">
        <v>1960</v>
      </c>
    </row>
    <row r="329" spans="2:27" ht="15">
      <c r="B329" s="101"/>
      <c r="Z329" s="17" t="s">
        <v>494</v>
      </c>
      <c r="AA329" s="34" t="s">
        <v>1961</v>
      </c>
    </row>
    <row r="330" spans="2:27" ht="15">
      <c r="B330" s="101"/>
      <c r="Z330" s="17" t="s">
        <v>390</v>
      </c>
      <c r="AA330" s="34" t="s">
        <v>1962</v>
      </c>
    </row>
    <row r="331" spans="2:27" ht="15">
      <c r="B331" s="101"/>
      <c r="Z331" s="17" t="s">
        <v>1438</v>
      </c>
      <c r="AA331" s="34" t="s">
        <v>1963</v>
      </c>
    </row>
    <row r="332" spans="2:27" ht="15">
      <c r="B332" s="101"/>
      <c r="Z332" s="17" t="s">
        <v>495</v>
      </c>
      <c r="AA332" s="34" t="s">
        <v>1964</v>
      </c>
    </row>
    <row r="333" spans="2:27" ht="15">
      <c r="B333" s="101"/>
      <c r="Z333" s="17" t="s">
        <v>131</v>
      </c>
      <c r="AA333" s="34" t="s">
        <v>1965</v>
      </c>
    </row>
    <row r="334" spans="2:27" ht="15">
      <c r="B334" s="101"/>
      <c r="Z334" s="17" t="s">
        <v>132</v>
      </c>
      <c r="AA334" s="34" t="s">
        <v>1966</v>
      </c>
    </row>
    <row r="335" spans="2:27" ht="15">
      <c r="B335" s="101"/>
      <c r="Z335" s="17" t="s">
        <v>681</v>
      </c>
      <c r="AA335" s="34" t="s">
        <v>1967</v>
      </c>
    </row>
    <row r="336" spans="2:27" ht="15">
      <c r="B336" s="101"/>
      <c r="Z336" s="17" t="s">
        <v>496</v>
      </c>
      <c r="AA336" s="34" t="s">
        <v>1968</v>
      </c>
    </row>
    <row r="337" spans="2:27" ht="15">
      <c r="B337" s="101"/>
      <c r="Z337" s="17" t="s">
        <v>262</v>
      </c>
      <c r="AA337" s="34" t="s">
        <v>1969</v>
      </c>
    </row>
    <row r="338" spans="2:27" ht="15">
      <c r="B338" s="101"/>
      <c r="Z338" s="17" t="s">
        <v>1439</v>
      </c>
      <c r="AA338" s="34" t="s">
        <v>1970</v>
      </c>
    </row>
    <row r="339" spans="2:27" ht="15">
      <c r="B339" s="101"/>
      <c r="Z339" s="17" t="s">
        <v>497</v>
      </c>
      <c r="AA339" s="34" t="s">
        <v>1971</v>
      </c>
    </row>
    <row r="340" spans="2:27" ht="15">
      <c r="B340" s="101"/>
      <c r="Z340" s="17" t="s">
        <v>1101</v>
      </c>
      <c r="AA340" s="34" t="s">
        <v>1972</v>
      </c>
    </row>
    <row r="341" spans="2:27" ht="15">
      <c r="B341" s="101"/>
      <c r="Z341" s="17" t="s">
        <v>1102</v>
      </c>
      <c r="AA341" s="34" t="s">
        <v>1973</v>
      </c>
    </row>
    <row r="342" spans="2:27" ht="15">
      <c r="B342" s="101"/>
      <c r="Z342" s="17" t="s">
        <v>50</v>
      </c>
      <c r="AA342" s="34" t="s">
        <v>1974</v>
      </c>
    </row>
    <row r="343" spans="2:27" ht="15">
      <c r="B343" s="101"/>
      <c r="Z343" s="17" t="s">
        <v>67</v>
      </c>
      <c r="AA343" s="34" t="s">
        <v>1975</v>
      </c>
    </row>
    <row r="344" spans="2:27" ht="15">
      <c r="B344" s="101"/>
      <c r="Z344" s="17" t="s">
        <v>901</v>
      </c>
      <c r="AA344" s="34" t="s">
        <v>1976</v>
      </c>
    </row>
    <row r="345" spans="26:27" ht="15">
      <c r="Z345" s="17" t="s">
        <v>1372</v>
      </c>
      <c r="AA345" s="34" t="s">
        <v>1977</v>
      </c>
    </row>
    <row r="346" spans="26:27" ht="15">
      <c r="Z346" s="17" t="s">
        <v>1271</v>
      </c>
      <c r="AA346" s="34" t="s">
        <v>1978</v>
      </c>
    </row>
    <row r="347" spans="26:27" ht="15">
      <c r="Z347" s="17" t="s">
        <v>1373</v>
      </c>
      <c r="AA347" s="34" t="s">
        <v>1979</v>
      </c>
    </row>
    <row r="348" spans="26:27" ht="15">
      <c r="Z348" s="17" t="s">
        <v>903</v>
      </c>
      <c r="AA348" s="34" t="s">
        <v>1980</v>
      </c>
    </row>
    <row r="349" spans="26:27" ht="15">
      <c r="Z349" s="17" t="s">
        <v>683</v>
      </c>
      <c r="AA349" s="34" t="s">
        <v>1981</v>
      </c>
    </row>
    <row r="350" spans="26:27" ht="15">
      <c r="Z350" s="17" t="s">
        <v>1371</v>
      </c>
      <c r="AA350" s="34" t="s">
        <v>1982</v>
      </c>
    </row>
    <row r="351" spans="26:27" ht="15">
      <c r="Z351" s="17" t="s">
        <v>902</v>
      </c>
      <c r="AA351" s="34" t="s">
        <v>1983</v>
      </c>
    </row>
    <row r="352" spans="26:27" ht="15">
      <c r="Z352" s="17" t="s">
        <v>1270</v>
      </c>
      <c r="AA352" s="34" t="s">
        <v>1984</v>
      </c>
    </row>
    <row r="353" spans="26:27" ht="15">
      <c r="Z353" s="17" t="s">
        <v>83</v>
      </c>
      <c r="AA353" s="34" t="s">
        <v>1985</v>
      </c>
    </row>
    <row r="354" spans="26:27" ht="15">
      <c r="Z354" s="17" t="s">
        <v>1272</v>
      </c>
      <c r="AA354" s="34" t="s">
        <v>1986</v>
      </c>
    </row>
    <row r="355" spans="26:27" ht="15">
      <c r="Z355" s="17" t="s">
        <v>1103</v>
      </c>
      <c r="AA355" s="34" t="s">
        <v>1987</v>
      </c>
    </row>
    <row r="356" spans="26:27" ht="15">
      <c r="Z356" s="17" t="s">
        <v>682</v>
      </c>
      <c r="AA356" s="34" t="s">
        <v>1988</v>
      </c>
    </row>
    <row r="357" spans="26:27" ht="15">
      <c r="Z357" s="17" t="s">
        <v>133</v>
      </c>
      <c r="AA357" s="34" t="s">
        <v>1989</v>
      </c>
    </row>
    <row r="358" spans="26:27" ht="15">
      <c r="Z358" s="17" t="s">
        <v>1104</v>
      </c>
      <c r="AA358" s="34" t="s">
        <v>1990</v>
      </c>
    </row>
    <row r="359" spans="26:27" ht="15">
      <c r="Z359" s="17" t="s">
        <v>391</v>
      </c>
      <c r="AA359" s="34" t="s">
        <v>1991</v>
      </c>
    </row>
    <row r="360" spans="26:27" ht="15">
      <c r="Z360" s="17" t="s">
        <v>1440</v>
      </c>
      <c r="AA360" s="34" t="s">
        <v>1992</v>
      </c>
    </row>
    <row r="361" spans="26:27" ht="15">
      <c r="Z361" s="17" t="s">
        <v>1374</v>
      </c>
      <c r="AA361" s="34" t="s">
        <v>1993</v>
      </c>
    </row>
    <row r="362" spans="26:27" ht="15">
      <c r="Z362" s="17" t="s">
        <v>263</v>
      </c>
      <c r="AA362" s="34" t="s">
        <v>1994</v>
      </c>
    </row>
    <row r="363" spans="26:27" ht="15">
      <c r="Z363" s="17" t="s">
        <v>1105</v>
      </c>
      <c r="AA363" s="34" t="s">
        <v>1995</v>
      </c>
    </row>
    <row r="364" spans="26:27" ht="15">
      <c r="Z364" s="17" t="s">
        <v>1522</v>
      </c>
      <c r="AA364" s="34" t="s">
        <v>1996</v>
      </c>
    </row>
    <row r="365" spans="26:27" ht="15">
      <c r="Z365" s="17" t="s">
        <v>264</v>
      </c>
      <c r="AA365" s="34" t="s">
        <v>1997</v>
      </c>
    </row>
    <row r="366" spans="26:27" ht="15">
      <c r="Z366" s="17" t="s">
        <v>134</v>
      </c>
      <c r="AA366" s="34" t="s">
        <v>1998</v>
      </c>
    </row>
    <row r="367" spans="26:27" ht="15">
      <c r="Z367" s="17" t="s">
        <v>135</v>
      </c>
      <c r="AA367" s="34" t="s">
        <v>1999</v>
      </c>
    </row>
    <row r="368" spans="26:27" ht="15">
      <c r="Z368" s="17" t="s">
        <v>1273</v>
      </c>
      <c r="AA368" s="34" t="s">
        <v>2000</v>
      </c>
    </row>
    <row r="369" spans="26:27" ht="15">
      <c r="Z369" s="17" t="s">
        <v>1274</v>
      </c>
      <c r="AA369" s="34" t="s">
        <v>2001</v>
      </c>
    </row>
    <row r="370" spans="26:27" ht="15">
      <c r="Z370" s="17" t="s">
        <v>904</v>
      </c>
      <c r="AA370" s="34" t="s">
        <v>2002</v>
      </c>
    </row>
    <row r="371" spans="26:27" ht="15">
      <c r="Z371" s="17" t="s">
        <v>1523</v>
      </c>
      <c r="AA371" s="34" t="s">
        <v>2003</v>
      </c>
    </row>
    <row r="372" spans="26:27" ht="15">
      <c r="Z372" s="17" t="s">
        <v>1375</v>
      </c>
      <c r="AA372" s="34" t="s">
        <v>2004</v>
      </c>
    </row>
    <row r="373" spans="26:27" ht="15">
      <c r="Z373" s="17" t="s">
        <v>265</v>
      </c>
      <c r="AA373" s="34" t="s">
        <v>2005</v>
      </c>
    </row>
    <row r="374" spans="26:27" ht="15">
      <c r="Z374" s="17" t="s">
        <v>136</v>
      </c>
      <c r="AA374" s="34" t="s">
        <v>2006</v>
      </c>
    </row>
    <row r="375" spans="26:27" ht="15">
      <c r="Z375" s="17" t="s">
        <v>392</v>
      </c>
      <c r="AA375" s="34" t="s">
        <v>2007</v>
      </c>
    </row>
    <row r="376" spans="26:27" ht="15">
      <c r="Z376" s="17" t="s">
        <v>684</v>
      </c>
      <c r="AA376" s="34" t="s">
        <v>2008</v>
      </c>
    </row>
    <row r="377" spans="26:27" ht="15">
      <c r="Z377" s="17" t="s">
        <v>1524</v>
      </c>
      <c r="AA377" s="34" t="s">
        <v>2009</v>
      </c>
    </row>
    <row r="378" spans="26:27" ht="15">
      <c r="Z378" s="17" t="s">
        <v>905</v>
      </c>
      <c r="AA378" s="34" t="s">
        <v>2010</v>
      </c>
    </row>
    <row r="379" spans="26:27" ht="15">
      <c r="Z379" s="17" t="s">
        <v>906</v>
      </c>
      <c r="AA379" s="34" t="s">
        <v>2011</v>
      </c>
    </row>
    <row r="380" spans="26:27" ht="15">
      <c r="Z380" s="17" t="s">
        <v>685</v>
      </c>
      <c r="AA380" s="34" t="s">
        <v>2012</v>
      </c>
    </row>
    <row r="381" spans="26:27" ht="15">
      <c r="Z381" s="17" t="s">
        <v>137</v>
      </c>
      <c r="AA381" s="34" t="s">
        <v>2013</v>
      </c>
    </row>
    <row r="382" spans="26:27" ht="15">
      <c r="Z382" s="17" t="s">
        <v>1106</v>
      </c>
      <c r="AA382" s="34" t="s">
        <v>2014</v>
      </c>
    </row>
    <row r="383" spans="26:27" ht="15">
      <c r="Z383" s="17" t="s">
        <v>1525</v>
      </c>
      <c r="AA383" s="34" t="s">
        <v>2015</v>
      </c>
    </row>
    <row r="384" spans="26:27" ht="15">
      <c r="Z384" s="17" t="s">
        <v>266</v>
      </c>
      <c r="AA384" s="34" t="s">
        <v>2016</v>
      </c>
    </row>
    <row r="385" spans="26:27" ht="15">
      <c r="Z385" s="17" t="s">
        <v>267</v>
      </c>
      <c r="AA385" s="34" t="s">
        <v>2017</v>
      </c>
    </row>
    <row r="386" spans="26:27" ht="15">
      <c r="Z386" s="17" t="s">
        <v>138</v>
      </c>
      <c r="AA386" s="34" t="s">
        <v>2018</v>
      </c>
    </row>
    <row r="387" spans="26:27" ht="15">
      <c r="Z387" s="17" t="s">
        <v>1526</v>
      </c>
      <c r="AA387" s="34" t="s">
        <v>2019</v>
      </c>
    </row>
    <row r="388" spans="26:27" ht="15">
      <c r="Z388" s="17" t="s">
        <v>498</v>
      </c>
      <c r="AA388" s="34" t="s">
        <v>2020</v>
      </c>
    </row>
    <row r="389" spans="26:27" ht="15">
      <c r="Z389" s="17" t="s">
        <v>686</v>
      </c>
      <c r="AA389" s="34" t="s">
        <v>2021</v>
      </c>
    </row>
    <row r="390" spans="26:27" ht="15">
      <c r="Z390" s="17" t="s">
        <v>1376</v>
      </c>
      <c r="AA390" s="34" t="s">
        <v>2022</v>
      </c>
    </row>
    <row r="391" spans="26:27" ht="15">
      <c r="Z391" s="17" t="s">
        <v>139</v>
      </c>
      <c r="AA391" s="34" t="s">
        <v>2023</v>
      </c>
    </row>
    <row r="392" spans="26:27" ht="15">
      <c r="Z392" s="17" t="s">
        <v>907</v>
      </c>
      <c r="AA392" s="34" t="s">
        <v>2024</v>
      </c>
    </row>
    <row r="393" spans="26:27" ht="15">
      <c r="Z393" s="17" t="s">
        <v>687</v>
      </c>
      <c r="AA393" s="34" t="s">
        <v>2025</v>
      </c>
    </row>
    <row r="394" spans="26:27" ht="15">
      <c r="Z394" s="17" t="s">
        <v>1107</v>
      </c>
      <c r="AA394" s="34" t="s">
        <v>2026</v>
      </c>
    </row>
    <row r="395" spans="26:27" ht="15">
      <c r="Z395" s="17" t="s">
        <v>908</v>
      </c>
      <c r="AA395" s="34" t="s">
        <v>2027</v>
      </c>
    </row>
    <row r="396" spans="26:27" ht="15">
      <c r="Z396" s="17" t="s">
        <v>393</v>
      </c>
      <c r="AA396" s="34" t="s">
        <v>2028</v>
      </c>
    </row>
    <row r="397" spans="26:27" ht="15">
      <c r="Z397" s="17" t="s">
        <v>1275</v>
      </c>
      <c r="AA397" s="34" t="s">
        <v>2029</v>
      </c>
    </row>
    <row r="398" spans="26:27" ht="15">
      <c r="Z398" s="17" t="s">
        <v>909</v>
      </c>
      <c r="AA398" s="34" t="s">
        <v>2030</v>
      </c>
    </row>
    <row r="399" spans="26:27" ht="15">
      <c r="Z399" s="17" t="s">
        <v>688</v>
      </c>
      <c r="AA399" s="34" t="s">
        <v>2031</v>
      </c>
    </row>
    <row r="400" spans="26:27" ht="15">
      <c r="Z400" s="17" t="s">
        <v>689</v>
      </c>
      <c r="AA400" s="34" t="s">
        <v>2032</v>
      </c>
    </row>
    <row r="401" spans="26:27" ht="15">
      <c r="Z401" s="17" t="s">
        <v>690</v>
      </c>
      <c r="AA401" s="34" t="s">
        <v>2033</v>
      </c>
    </row>
    <row r="402" spans="26:27" ht="15">
      <c r="Z402" s="17" t="s">
        <v>268</v>
      </c>
      <c r="AA402" s="34" t="s">
        <v>2034</v>
      </c>
    </row>
    <row r="403" spans="26:27" ht="15">
      <c r="Z403" s="17" t="s">
        <v>1108</v>
      </c>
      <c r="AA403" s="34" t="s">
        <v>2035</v>
      </c>
    </row>
    <row r="404" spans="26:27" ht="15">
      <c r="Z404" s="17" t="s">
        <v>394</v>
      </c>
      <c r="AA404" s="34" t="s">
        <v>2036</v>
      </c>
    </row>
    <row r="405" spans="26:27" ht="15">
      <c r="Z405" s="17" t="s">
        <v>1377</v>
      </c>
      <c r="AA405" s="34" t="s">
        <v>2037</v>
      </c>
    </row>
    <row r="406" spans="26:27" ht="15">
      <c r="Z406" s="17" t="s">
        <v>691</v>
      </c>
      <c r="AA406" s="34" t="s">
        <v>2038</v>
      </c>
    </row>
    <row r="407" spans="26:27" ht="15">
      <c r="Z407" s="17" t="s">
        <v>1109</v>
      </c>
      <c r="AA407" s="34" t="s">
        <v>2039</v>
      </c>
    </row>
    <row r="408" spans="26:27" ht="15">
      <c r="Z408" s="17" t="s">
        <v>1110</v>
      </c>
      <c r="AA408" s="34" t="s">
        <v>2040</v>
      </c>
    </row>
    <row r="409" spans="26:27" ht="15">
      <c r="Z409" s="17" t="s">
        <v>499</v>
      </c>
      <c r="AA409" s="34" t="s">
        <v>2041</v>
      </c>
    </row>
    <row r="410" spans="26:27" ht="15">
      <c r="Z410" s="17" t="s">
        <v>269</v>
      </c>
      <c r="AA410" s="34" t="s">
        <v>2042</v>
      </c>
    </row>
    <row r="411" spans="26:27" ht="15">
      <c r="Z411" s="17" t="s">
        <v>270</v>
      </c>
      <c r="AA411" s="34" t="s">
        <v>2043</v>
      </c>
    </row>
    <row r="412" spans="26:27" ht="15">
      <c r="Z412" s="17" t="s">
        <v>1441</v>
      </c>
      <c r="AA412" s="34" t="s">
        <v>2044</v>
      </c>
    </row>
    <row r="413" spans="26:27" ht="15">
      <c r="Z413" s="17" t="s">
        <v>500</v>
      </c>
      <c r="AA413" s="34" t="s">
        <v>2045</v>
      </c>
    </row>
    <row r="414" spans="26:27" ht="15">
      <c r="Z414" s="17" t="s">
        <v>501</v>
      </c>
      <c r="AA414" s="34" t="s">
        <v>2046</v>
      </c>
    </row>
    <row r="415" spans="26:27" ht="15">
      <c r="Z415" s="17" t="s">
        <v>502</v>
      </c>
      <c r="AA415" s="34" t="s">
        <v>2047</v>
      </c>
    </row>
    <row r="416" spans="26:27" ht="15">
      <c r="Z416" s="17" t="s">
        <v>1111</v>
      </c>
      <c r="AA416" s="34" t="s">
        <v>2048</v>
      </c>
    </row>
    <row r="417" spans="26:27" ht="15">
      <c r="Z417" s="17" t="s">
        <v>910</v>
      </c>
      <c r="AA417" s="34" t="s">
        <v>2049</v>
      </c>
    </row>
    <row r="418" spans="26:27" ht="15">
      <c r="Z418" s="17" t="s">
        <v>1112</v>
      </c>
      <c r="AA418" s="34" t="s">
        <v>2050</v>
      </c>
    </row>
    <row r="419" spans="26:27" ht="15">
      <c r="Z419" s="17" t="s">
        <v>1527</v>
      </c>
      <c r="AA419" s="34" t="s">
        <v>2051</v>
      </c>
    </row>
    <row r="420" spans="26:27" ht="15">
      <c r="Z420" s="17" t="s">
        <v>1442</v>
      </c>
      <c r="AA420" s="34" t="s">
        <v>2052</v>
      </c>
    </row>
    <row r="421" spans="26:27" ht="15">
      <c r="Z421" s="17" t="s">
        <v>503</v>
      </c>
      <c r="AA421" s="34" t="s">
        <v>2053</v>
      </c>
    </row>
    <row r="422" spans="26:27" ht="15">
      <c r="Z422" s="17" t="s">
        <v>504</v>
      </c>
      <c r="AA422" s="34" t="s">
        <v>2054</v>
      </c>
    </row>
    <row r="423" spans="26:27" ht="15">
      <c r="Z423" s="17" t="s">
        <v>505</v>
      </c>
      <c r="AA423" s="34" t="s">
        <v>2055</v>
      </c>
    </row>
    <row r="424" spans="26:27" ht="15">
      <c r="Z424" s="17" t="s">
        <v>911</v>
      </c>
      <c r="AA424" s="34" t="s">
        <v>2056</v>
      </c>
    </row>
    <row r="425" spans="26:27" ht="15">
      <c r="Z425" s="17" t="s">
        <v>912</v>
      </c>
      <c r="AA425" s="34" t="s">
        <v>2057</v>
      </c>
    </row>
    <row r="426" spans="26:27" ht="15">
      <c r="Z426" s="17" t="s">
        <v>913</v>
      </c>
      <c r="AA426" s="34" t="s">
        <v>2058</v>
      </c>
    </row>
    <row r="427" spans="26:27" ht="15">
      <c r="Z427" s="17" t="s">
        <v>76</v>
      </c>
      <c r="AA427" s="34" t="s">
        <v>2059</v>
      </c>
    </row>
    <row r="428" spans="26:27" ht="15">
      <c r="Z428" s="17" t="s">
        <v>395</v>
      </c>
      <c r="AA428" s="34" t="s">
        <v>2060</v>
      </c>
    </row>
    <row r="429" spans="26:27" ht="15">
      <c r="Z429" s="17" t="s">
        <v>1276</v>
      </c>
      <c r="AA429" s="34" t="s">
        <v>2061</v>
      </c>
    </row>
    <row r="430" spans="26:27" ht="15">
      <c r="Z430" s="17" t="s">
        <v>692</v>
      </c>
      <c r="AA430" s="34" t="s">
        <v>2062</v>
      </c>
    </row>
    <row r="431" spans="26:27" ht="15">
      <c r="Z431" s="17" t="s">
        <v>1113</v>
      </c>
      <c r="AA431" s="34" t="s">
        <v>2063</v>
      </c>
    </row>
    <row r="432" spans="26:27" ht="15">
      <c r="Z432" s="17" t="s">
        <v>693</v>
      </c>
      <c r="AA432" s="34" t="s">
        <v>2064</v>
      </c>
    </row>
    <row r="433" spans="26:27" ht="15">
      <c r="Z433" s="17" t="s">
        <v>396</v>
      </c>
      <c r="AA433" s="34" t="s">
        <v>2065</v>
      </c>
    </row>
    <row r="434" spans="26:27" ht="15">
      <c r="Z434" s="17" t="s">
        <v>1277</v>
      </c>
      <c r="AA434" s="34" t="s">
        <v>2066</v>
      </c>
    </row>
    <row r="435" spans="26:27" ht="15">
      <c r="Z435" s="17" t="s">
        <v>1114</v>
      </c>
      <c r="AA435" s="34" t="s">
        <v>2067</v>
      </c>
    </row>
    <row r="436" spans="26:27" ht="15">
      <c r="Z436" s="17" t="s">
        <v>914</v>
      </c>
      <c r="AA436" s="34" t="s">
        <v>2068</v>
      </c>
    </row>
    <row r="437" spans="26:27" ht="15">
      <c r="Z437" s="17" t="s">
        <v>1115</v>
      </c>
      <c r="AA437" s="34" t="s">
        <v>2069</v>
      </c>
    </row>
    <row r="438" spans="26:27" ht="15">
      <c r="Z438" s="17" t="s">
        <v>915</v>
      </c>
      <c r="AA438" s="34" t="s">
        <v>2070</v>
      </c>
    </row>
    <row r="439" spans="26:27" ht="15">
      <c r="Z439" s="17" t="s">
        <v>1278</v>
      </c>
      <c r="AA439" s="34" t="s">
        <v>2071</v>
      </c>
    </row>
    <row r="440" spans="26:27" ht="15">
      <c r="Z440" s="17" t="s">
        <v>57</v>
      </c>
      <c r="AA440" s="34" t="s">
        <v>2072</v>
      </c>
    </row>
    <row r="441" spans="26:27" ht="15">
      <c r="Z441" s="17" t="s">
        <v>397</v>
      </c>
      <c r="AA441" s="34" t="s">
        <v>2073</v>
      </c>
    </row>
    <row r="442" spans="26:27" ht="15">
      <c r="Z442" s="17" t="s">
        <v>271</v>
      </c>
      <c r="AA442" s="34" t="s">
        <v>2074</v>
      </c>
    </row>
    <row r="443" spans="26:27" ht="15">
      <c r="Z443" s="17" t="s">
        <v>694</v>
      </c>
      <c r="AA443" s="34" t="s">
        <v>2075</v>
      </c>
    </row>
    <row r="444" spans="26:27" ht="15">
      <c r="Z444" s="17" t="s">
        <v>695</v>
      </c>
      <c r="AA444" s="34" t="s">
        <v>2076</v>
      </c>
    </row>
    <row r="445" spans="26:27" ht="15">
      <c r="Z445" s="17" t="s">
        <v>140</v>
      </c>
      <c r="AA445" s="34" t="s">
        <v>2077</v>
      </c>
    </row>
    <row r="446" spans="26:27" ht="15">
      <c r="Z446" s="17" t="s">
        <v>506</v>
      </c>
      <c r="AA446" s="34" t="s">
        <v>2078</v>
      </c>
    </row>
    <row r="447" spans="26:27" ht="15">
      <c r="Z447" s="17" t="s">
        <v>141</v>
      </c>
      <c r="AA447" s="34" t="s">
        <v>2079</v>
      </c>
    </row>
    <row r="448" spans="26:27" ht="15">
      <c r="Z448" s="17" t="s">
        <v>1443</v>
      </c>
      <c r="AA448" s="34" t="s">
        <v>2080</v>
      </c>
    </row>
    <row r="449" spans="26:27" ht="15">
      <c r="Z449" s="17" t="s">
        <v>272</v>
      </c>
      <c r="AA449" s="34" t="s">
        <v>2081</v>
      </c>
    </row>
    <row r="450" spans="26:27" ht="15">
      <c r="Z450" s="17" t="s">
        <v>696</v>
      </c>
      <c r="AA450" s="34" t="s">
        <v>2082</v>
      </c>
    </row>
    <row r="451" spans="26:27" ht="15">
      <c r="Z451" s="17" t="s">
        <v>916</v>
      </c>
      <c r="AA451" s="34" t="s">
        <v>2083</v>
      </c>
    </row>
    <row r="452" spans="26:27" ht="15">
      <c r="Z452" s="17" t="s">
        <v>398</v>
      </c>
      <c r="AA452" s="34" t="s">
        <v>2084</v>
      </c>
    </row>
    <row r="453" spans="26:27" ht="15">
      <c r="Z453" s="17" t="s">
        <v>273</v>
      </c>
      <c r="AA453" s="34" t="s">
        <v>2085</v>
      </c>
    </row>
    <row r="454" spans="26:27" ht="15">
      <c r="Z454" s="17" t="s">
        <v>142</v>
      </c>
      <c r="AA454" s="34" t="s">
        <v>2086</v>
      </c>
    </row>
    <row r="455" spans="26:27" ht="15">
      <c r="Z455" s="17" t="s">
        <v>697</v>
      </c>
      <c r="AA455" s="34" t="s">
        <v>2087</v>
      </c>
    </row>
    <row r="456" spans="26:27" ht="15">
      <c r="Z456" s="17" t="s">
        <v>917</v>
      </c>
      <c r="AA456" s="34" t="s">
        <v>2088</v>
      </c>
    </row>
    <row r="457" spans="26:27" ht="15">
      <c r="Z457" s="17" t="s">
        <v>143</v>
      </c>
      <c r="AA457" s="34" t="s">
        <v>2089</v>
      </c>
    </row>
    <row r="458" spans="26:27" ht="15">
      <c r="Z458" s="17" t="s">
        <v>1116</v>
      </c>
      <c r="AA458" s="34" t="s">
        <v>2090</v>
      </c>
    </row>
    <row r="459" spans="26:27" ht="15">
      <c r="Z459" s="17" t="s">
        <v>1528</v>
      </c>
      <c r="AA459" s="34" t="s">
        <v>2091</v>
      </c>
    </row>
    <row r="460" spans="26:27" ht="15">
      <c r="Z460" s="17" t="s">
        <v>507</v>
      </c>
      <c r="AA460" s="34" t="s">
        <v>2092</v>
      </c>
    </row>
    <row r="461" spans="26:27" ht="15">
      <c r="Z461" s="17" t="s">
        <v>698</v>
      </c>
      <c r="AA461" s="34" t="s">
        <v>2093</v>
      </c>
    </row>
    <row r="462" spans="26:27" ht="15">
      <c r="Z462" s="17" t="s">
        <v>1444</v>
      </c>
      <c r="AA462" s="34" t="s">
        <v>2094</v>
      </c>
    </row>
    <row r="463" spans="26:27" ht="15">
      <c r="Z463" s="17" t="s">
        <v>1445</v>
      </c>
      <c r="AA463" s="34" t="s">
        <v>2095</v>
      </c>
    </row>
    <row r="464" spans="26:27" ht="15">
      <c r="Z464" s="17" t="s">
        <v>918</v>
      </c>
      <c r="AA464" s="34" t="s">
        <v>2096</v>
      </c>
    </row>
    <row r="465" spans="26:27" ht="15">
      <c r="Z465" s="17" t="s">
        <v>919</v>
      </c>
      <c r="AA465" s="34" t="s">
        <v>2097</v>
      </c>
    </row>
    <row r="466" spans="26:27" ht="15">
      <c r="Z466" s="17" t="s">
        <v>920</v>
      </c>
      <c r="AA466" s="34" t="s">
        <v>2098</v>
      </c>
    </row>
    <row r="467" spans="26:27" ht="15">
      <c r="Z467" s="17" t="s">
        <v>699</v>
      </c>
      <c r="AA467" s="34" t="s">
        <v>2099</v>
      </c>
    </row>
    <row r="468" spans="26:27" ht="15">
      <c r="Z468" s="17" t="s">
        <v>508</v>
      </c>
      <c r="AA468" s="34" t="s">
        <v>2100</v>
      </c>
    </row>
    <row r="469" spans="26:27" ht="15">
      <c r="Z469" s="17" t="s">
        <v>274</v>
      </c>
      <c r="AA469" s="34" t="s">
        <v>2101</v>
      </c>
    </row>
    <row r="470" spans="26:27" ht="15">
      <c r="Z470" s="17" t="s">
        <v>399</v>
      </c>
      <c r="AA470" s="34" t="s">
        <v>2102</v>
      </c>
    </row>
    <row r="471" spans="26:27" ht="15">
      <c r="Z471" s="17" t="s">
        <v>509</v>
      </c>
      <c r="AA471" s="34" t="s">
        <v>2103</v>
      </c>
    </row>
    <row r="472" spans="26:27" ht="15">
      <c r="Z472" s="17" t="s">
        <v>700</v>
      </c>
      <c r="AA472" s="34" t="s">
        <v>2104</v>
      </c>
    </row>
    <row r="473" spans="26:27" ht="15">
      <c r="Z473" s="17" t="s">
        <v>144</v>
      </c>
      <c r="AA473" s="34" t="s">
        <v>2105</v>
      </c>
    </row>
    <row r="474" spans="26:27" ht="15">
      <c r="Z474" s="17" t="s">
        <v>1529</v>
      </c>
      <c r="AA474" s="34" t="s">
        <v>2106</v>
      </c>
    </row>
    <row r="475" spans="26:27" ht="15">
      <c r="Z475" s="17" t="s">
        <v>145</v>
      </c>
      <c r="AA475" s="34" t="s">
        <v>2107</v>
      </c>
    </row>
    <row r="476" spans="26:27" ht="15">
      <c r="Z476" s="17" t="s">
        <v>921</v>
      </c>
      <c r="AA476" s="34" t="s">
        <v>2108</v>
      </c>
    </row>
    <row r="477" spans="26:27" ht="15">
      <c r="Z477" s="17" t="s">
        <v>1378</v>
      </c>
      <c r="AA477" s="34" t="s">
        <v>2109</v>
      </c>
    </row>
    <row r="478" spans="26:27" ht="15">
      <c r="Z478" s="17" t="s">
        <v>28</v>
      </c>
      <c r="AA478" s="34" t="s">
        <v>2110</v>
      </c>
    </row>
    <row r="479" spans="26:27" ht="15">
      <c r="Z479" s="17" t="s">
        <v>701</v>
      </c>
      <c r="AA479" s="34" t="s">
        <v>2111</v>
      </c>
    </row>
    <row r="480" spans="26:27" ht="15">
      <c r="Z480" s="17" t="s">
        <v>922</v>
      </c>
      <c r="AA480" s="34" t="s">
        <v>2112</v>
      </c>
    </row>
    <row r="481" spans="26:27" ht="15">
      <c r="Z481" s="17" t="s">
        <v>510</v>
      </c>
      <c r="AA481" s="34" t="s">
        <v>2113</v>
      </c>
    </row>
    <row r="482" spans="26:27" ht="15">
      <c r="Z482" s="17" t="s">
        <v>1117</v>
      </c>
      <c r="AA482" s="34" t="s">
        <v>2114</v>
      </c>
    </row>
    <row r="483" spans="26:27" ht="15">
      <c r="Z483" s="17" t="s">
        <v>275</v>
      </c>
      <c r="AA483" s="34" t="s">
        <v>2115</v>
      </c>
    </row>
    <row r="484" spans="26:27" ht="15">
      <c r="Z484" s="17" t="s">
        <v>1118</v>
      </c>
      <c r="AA484" s="34" t="s">
        <v>2116</v>
      </c>
    </row>
    <row r="485" spans="26:27" ht="15">
      <c r="Z485" s="17" t="s">
        <v>1119</v>
      </c>
      <c r="AA485" s="34" t="s">
        <v>2117</v>
      </c>
    </row>
    <row r="486" spans="26:27" ht="15">
      <c r="Z486" s="17" t="s">
        <v>511</v>
      </c>
      <c r="AA486" s="34" t="s">
        <v>2118</v>
      </c>
    </row>
    <row r="487" spans="26:27" ht="15">
      <c r="Z487" s="17" t="s">
        <v>512</v>
      </c>
      <c r="AA487" s="34" t="s">
        <v>2119</v>
      </c>
    </row>
    <row r="488" spans="26:27" ht="15">
      <c r="Z488" s="17" t="s">
        <v>702</v>
      </c>
      <c r="AA488" s="34" t="s">
        <v>2120</v>
      </c>
    </row>
    <row r="489" spans="26:27" ht="15">
      <c r="Z489" s="17" t="s">
        <v>860</v>
      </c>
      <c r="AA489" s="34" t="s">
        <v>2121</v>
      </c>
    </row>
    <row r="490" spans="26:27" ht="15">
      <c r="Z490" s="17" t="s">
        <v>1120</v>
      </c>
      <c r="AA490" s="34" t="s">
        <v>2122</v>
      </c>
    </row>
    <row r="491" spans="26:27" ht="15">
      <c r="Z491" s="17" t="s">
        <v>513</v>
      </c>
      <c r="AA491" s="34" t="s">
        <v>2123</v>
      </c>
    </row>
    <row r="492" spans="26:27" ht="15">
      <c r="Z492" s="17" t="s">
        <v>514</v>
      </c>
      <c r="AA492" s="34" t="s">
        <v>2124</v>
      </c>
    </row>
    <row r="493" spans="26:27" ht="15">
      <c r="Z493" s="17" t="s">
        <v>1530</v>
      </c>
      <c r="AA493" s="34" t="s">
        <v>2125</v>
      </c>
    </row>
    <row r="494" spans="26:27" ht="15">
      <c r="Z494" s="17" t="s">
        <v>1531</v>
      </c>
      <c r="AA494" s="34" t="s">
        <v>2126</v>
      </c>
    </row>
    <row r="495" spans="26:27" ht="15">
      <c r="Z495" s="17" t="s">
        <v>1532</v>
      </c>
      <c r="AA495" s="34" t="s">
        <v>2127</v>
      </c>
    </row>
    <row r="496" spans="26:27" ht="15">
      <c r="Z496" s="17" t="s">
        <v>515</v>
      </c>
      <c r="AA496" s="34" t="s">
        <v>2128</v>
      </c>
    </row>
    <row r="497" spans="26:27" ht="15">
      <c r="Z497" s="17" t="s">
        <v>276</v>
      </c>
      <c r="AA497" s="34" t="s">
        <v>2129</v>
      </c>
    </row>
    <row r="498" spans="26:27" ht="15">
      <c r="Z498" s="17" t="s">
        <v>51</v>
      </c>
      <c r="AA498" s="34" t="s">
        <v>2130</v>
      </c>
    </row>
    <row r="499" spans="26:27" ht="15">
      <c r="Z499" s="17" t="s">
        <v>1279</v>
      </c>
      <c r="AA499" s="34" t="s">
        <v>2131</v>
      </c>
    </row>
    <row r="500" spans="26:27" ht="15">
      <c r="Z500" s="17" t="s">
        <v>1280</v>
      </c>
      <c r="AA500" s="34" t="s">
        <v>2132</v>
      </c>
    </row>
    <row r="501" spans="26:27" ht="15">
      <c r="Z501" s="17" t="s">
        <v>923</v>
      </c>
      <c r="AA501" s="34" t="s">
        <v>2133</v>
      </c>
    </row>
    <row r="502" spans="26:27" ht="15">
      <c r="Z502" s="17" t="s">
        <v>1533</v>
      </c>
      <c r="AA502" s="34" t="s">
        <v>2134</v>
      </c>
    </row>
    <row r="503" spans="26:27" ht="15">
      <c r="Z503" s="17" t="s">
        <v>924</v>
      </c>
      <c r="AA503" s="34" t="s">
        <v>2135</v>
      </c>
    </row>
    <row r="504" spans="26:27" ht="15">
      <c r="Z504" s="17" t="s">
        <v>1446</v>
      </c>
      <c r="AA504" s="34" t="s">
        <v>2136</v>
      </c>
    </row>
    <row r="505" spans="26:27" ht="15">
      <c r="Z505" s="17" t="s">
        <v>703</v>
      </c>
      <c r="AA505" s="34" t="s">
        <v>2137</v>
      </c>
    </row>
    <row r="506" spans="26:27" ht="15">
      <c r="Z506" s="17" t="s">
        <v>69</v>
      </c>
      <c r="AA506" s="34" t="s">
        <v>2138</v>
      </c>
    </row>
    <row r="507" spans="26:27" ht="15">
      <c r="Z507" s="17" t="s">
        <v>1121</v>
      </c>
      <c r="AA507" s="34" t="s">
        <v>2139</v>
      </c>
    </row>
    <row r="508" spans="26:27" ht="15">
      <c r="Z508" s="17" t="s">
        <v>925</v>
      </c>
      <c r="AA508" s="34" t="s">
        <v>2140</v>
      </c>
    </row>
    <row r="509" spans="26:27" ht="15">
      <c r="Z509" s="17" t="s">
        <v>400</v>
      </c>
      <c r="AA509" s="34" t="s">
        <v>2141</v>
      </c>
    </row>
    <row r="510" spans="26:27" ht="15">
      <c r="Z510" s="17" t="s">
        <v>1122</v>
      </c>
      <c r="AA510" s="34" t="s">
        <v>2142</v>
      </c>
    </row>
    <row r="511" spans="26:27" ht="15">
      <c r="Z511" s="17" t="s">
        <v>704</v>
      </c>
      <c r="AA511" s="34" t="s">
        <v>2143</v>
      </c>
    </row>
    <row r="512" spans="26:27" ht="15">
      <c r="Z512" s="17" t="s">
        <v>1447</v>
      </c>
      <c r="AA512" s="34" t="s">
        <v>2144</v>
      </c>
    </row>
    <row r="513" spans="26:27" ht="15">
      <c r="Z513" s="17" t="s">
        <v>858</v>
      </c>
      <c r="AA513" s="34" t="s">
        <v>2145</v>
      </c>
    </row>
    <row r="514" spans="26:27" ht="15">
      <c r="Z514" s="17" t="s">
        <v>705</v>
      </c>
      <c r="AA514" s="34" t="s">
        <v>2146</v>
      </c>
    </row>
    <row r="515" spans="26:27" ht="15">
      <c r="Z515" s="17" t="s">
        <v>706</v>
      </c>
      <c r="AA515" s="34" t="s">
        <v>2147</v>
      </c>
    </row>
    <row r="516" spans="26:27" ht="15">
      <c r="Z516" s="17" t="s">
        <v>707</v>
      </c>
      <c r="AA516" s="34" t="s">
        <v>2148</v>
      </c>
    </row>
    <row r="517" spans="26:27" ht="15">
      <c r="Z517" s="17" t="s">
        <v>1123</v>
      </c>
      <c r="AA517" s="34" t="s">
        <v>2149</v>
      </c>
    </row>
    <row r="518" spans="26:27" ht="15">
      <c r="Z518" s="17" t="s">
        <v>1448</v>
      </c>
      <c r="AA518" s="34" t="s">
        <v>2150</v>
      </c>
    </row>
    <row r="519" spans="26:27" ht="15">
      <c r="Z519" s="17" t="s">
        <v>708</v>
      </c>
      <c r="AA519" s="34" t="s">
        <v>2151</v>
      </c>
    </row>
    <row r="520" spans="26:27" ht="15">
      <c r="Z520" s="17" t="s">
        <v>1281</v>
      </c>
      <c r="AA520" s="34" t="s">
        <v>2152</v>
      </c>
    </row>
    <row r="521" spans="26:27" ht="15">
      <c r="Z521" s="17" t="s">
        <v>38</v>
      </c>
      <c r="AA521" s="34" t="s">
        <v>2153</v>
      </c>
    </row>
    <row r="522" spans="26:27" ht="15">
      <c r="Z522" s="17" t="s">
        <v>1449</v>
      </c>
      <c r="AA522" s="34" t="s">
        <v>2154</v>
      </c>
    </row>
    <row r="523" spans="26:27" ht="15">
      <c r="Z523" s="17" t="s">
        <v>146</v>
      </c>
      <c r="AA523" s="34" t="s">
        <v>2155</v>
      </c>
    </row>
    <row r="524" spans="26:27" ht="15">
      <c r="Z524" s="17" t="s">
        <v>1450</v>
      </c>
      <c r="AA524" s="34" t="s">
        <v>2156</v>
      </c>
    </row>
    <row r="525" spans="26:27" ht="15">
      <c r="Z525" s="17" t="s">
        <v>277</v>
      </c>
      <c r="AA525" s="34" t="s">
        <v>2157</v>
      </c>
    </row>
    <row r="526" spans="26:27" ht="15">
      <c r="Z526" s="17" t="s">
        <v>37</v>
      </c>
      <c r="AA526" s="34" t="s">
        <v>2158</v>
      </c>
    </row>
    <row r="527" spans="26:27" ht="15">
      <c r="Z527" s="17" t="s">
        <v>1282</v>
      </c>
      <c r="AA527" s="34" t="s">
        <v>2159</v>
      </c>
    </row>
    <row r="528" spans="26:27" ht="15">
      <c r="Z528" s="17" t="s">
        <v>1534</v>
      </c>
      <c r="AA528" s="34" t="s">
        <v>2160</v>
      </c>
    </row>
    <row r="529" spans="26:27" ht="15">
      <c r="Z529" s="17" t="s">
        <v>147</v>
      </c>
      <c r="AA529" s="34" t="s">
        <v>2161</v>
      </c>
    </row>
    <row r="530" spans="26:27" ht="15">
      <c r="Z530" s="17" t="s">
        <v>1283</v>
      </c>
      <c r="AA530" s="34" t="s">
        <v>2162</v>
      </c>
    </row>
    <row r="531" spans="26:27" ht="15">
      <c r="Z531" s="17" t="s">
        <v>148</v>
      </c>
      <c r="AA531" s="34" t="s">
        <v>2163</v>
      </c>
    </row>
    <row r="532" spans="26:27" ht="15">
      <c r="Z532" s="17" t="s">
        <v>278</v>
      </c>
      <c r="AA532" s="34" t="s">
        <v>2164</v>
      </c>
    </row>
    <row r="533" spans="26:27" ht="15">
      <c r="Z533" s="17" t="s">
        <v>516</v>
      </c>
      <c r="AA533" s="34" t="s">
        <v>2165</v>
      </c>
    </row>
    <row r="534" spans="26:27" ht="15">
      <c r="Z534" s="17" t="s">
        <v>149</v>
      </c>
      <c r="AA534" s="34" t="s">
        <v>2166</v>
      </c>
    </row>
    <row r="535" spans="26:27" ht="15">
      <c r="Z535" s="17" t="s">
        <v>1284</v>
      </c>
      <c r="AA535" s="34" t="s">
        <v>2167</v>
      </c>
    </row>
    <row r="536" spans="26:27" ht="15">
      <c r="Z536" s="17" t="s">
        <v>150</v>
      </c>
      <c r="AA536" s="34" t="s">
        <v>2168</v>
      </c>
    </row>
    <row r="537" spans="26:27" ht="15">
      <c r="Z537" s="17" t="s">
        <v>1124</v>
      </c>
      <c r="AA537" s="34" t="s">
        <v>2169</v>
      </c>
    </row>
    <row r="538" spans="26:27" ht="15">
      <c r="Z538" s="17" t="s">
        <v>151</v>
      </c>
      <c r="AA538" s="34" t="s">
        <v>2170</v>
      </c>
    </row>
    <row r="539" spans="26:27" ht="15">
      <c r="Z539" s="17" t="s">
        <v>709</v>
      </c>
      <c r="AA539" s="34" t="s">
        <v>2171</v>
      </c>
    </row>
    <row r="540" spans="26:27" ht="15">
      <c r="Z540" s="17" t="s">
        <v>1379</v>
      </c>
      <c r="AA540" s="34" t="s">
        <v>2172</v>
      </c>
    </row>
    <row r="541" spans="26:27" ht="15">
      <c r="Z541" s="17" t="s">
        <v>517</v>
      </c>
      <c r="AA541" s="34" t="s">
        <v>2173</v>
      </c>
    </row>
    <row r="542" spans="26:27" ht="15">
      <c r="Z542" s="17" t="s">
        <v>518</v>
      </c>
      <c r="AA542" s="34" t="s">
        <v>2174</v>
      </c>
    </row>
    <row r="543" spans="26:27" ht="15">
      <c r="Z543" s="17" t="s">
        <v>279</v>
      </c>
      <c r="AA543" s="34" t="s">
        <v>2175</v>
      </c>
    </row>
    <row r="544" spans="26:27" ht="15">
      <c r="Z544" s="17" t="s">
        <v>710</v>
      </c>
      <c r="AA544" s="34" t="s">
        <v>2176</v>
      </c>
    </row>
    <row r="545" spans="26:27" ht="15">
      <c r="Z545" s="17" t="s">
        <v>152</v>
      </c>
      <c r="AA545" s="34" t="s">
        <v>2177</v>
      </c>
    </row>
    <row r="546" spans="26:27" ht="15">
      <c r="Z546" s="17" t="s">
        <v>153</v>
      </c>
      <c r="AA546" s="34" t="s">
        <v>2178</v>
      </c>
    </row>
    <row r="547" spans="26:27" ht="15">
      <c r="Z547" s="17" t="s">
        <v>519</v>
      </c>
      <c r="AA547" s="34" t="s">
        <v>2179</v>
      </c>
    </row>
    <row r="548" spans="26:27" ht="15">
      <c r="Z548" s="17" t="s">
        <v>17</v>
      </c>
      <c r="AA548" s="34" t="s">
        <v>2180</v>
      </c>
    </row>
    <row r="549" spans="26:27" ht="15">
      <c r="Z549" s="17" t="s">
        <v>926</v>
      </c>
      <c r="AA549" s="34" t="s">
        <v>2181</v>
      </c>
    </row>
    <row r="550" spans="26:27" ht="15">
      <c r="Z550" s="17" t="s">
        <v>154</v>
      </c>
      <c r="AA550" s="34" t="s">
        <v>2182</v>
      </c>
    </row>
    <row r="551" spans="26:27" ht="15">
      <c r="Z551" s="17" t="s">
        <v>401</v>
      </c>
      <c r="AA551" s="34" t="s">
        <v>2183</v>
      </c>
    </row>
    <row r="552" spans="26:27" ht="15">
      <c r="Z552" s="17" t="s">
        <v>402</v>
      </c>
      <c r="AA552" s="34" t="s">
        <v>2184</v>
      </c>
    </row>
    <row r="553" spans="26:27" ht="15">
      <c r="Z553" s="17" t="s">
        <v>927</v>
      </c>
      <c r="AA553" s="34" t="s">
        <v>2185</v>
      </c>
    </row>
    <row r="554" spans="26:27" ht="15">
      <c r="Z554" s="17" t="s">
        <v>1285</v>
      </c>
      <c r="AA554" s="34" t="s">
        <v>2186</v>
      </c>
    </row>
    <row r="555" spans="26:27" ht="15">
      <c r="Z555" s="17" t="s">
        <v>1451</v>
      </c>
      <c r="AA555" s="34" t="s">
        <v>2187</v>
      </c>
    </row>
    <row r="556" spans="26:27" ht="15">
      <c r="Z556" s="17" t="s">
        <v>928</v>
      </c>
      <c r="AA556" s="34" t="s">
        <v>2188</v>
      </c>
    </row>
    <row r="557" spans="26:27" ht="15">
      <c r="Z557" s="17" t="s">
        <v>61</v>
      </c>
      <c r="AA557" s="34" t="s">
        <v>2189</v>
      </c>
    </row>
    <row r="558" spans="26:27" ht="15">
      <c r="Z558" s="17" t="s">
        <v>280</v>
      </c>
      <c r="AA558" s="34" t="s">
        <v>2190</v>
      </c>
    </row>
    <row r="559" spans="26:27" ht="15">
      <c r="Z559" s="17" t="s">
        <v>1452</v>
      </c>
      <c r="AA559" s="34" t="s">
        <v>2191</v>
      </c>
    </row>
    <row r="560" spans="26:27" ht="15">
      <c r="Z560" s="17" t="s">
        <v>281</v>
      </c>
      <c r="AA560" s="34" t="s">
        <v>2192</v>
      </c>
    </row>
    <row r="561" spans="26:27" ht="15">
      <c r="Z561" s="17" t="s">
        <v>30</v>
      </c>
      <c r="AA561" s="34" t="s">
        <v>2193</v>
      </c>
    </row>
    <row r="562" spans="26:27" ht="15">
      <c r="Z562" s="17" t="s">
        <v>1453</v>
      </c>
      <c r="AA562" s="34" t="s">
        <v>2194</v>
      </c>
    </row>
    <row r="563" spans="26:27" ht="15">
      <c r="Z563" s="17" t="s">
        <v>1125</v>
      </c>
      <c r="AA563" s="34" t="s">
        <v>2195</v>
      </c>
    </row>
    <row r="564" spans="26:27" ht="15">
      <c r="Z564" s="17" t="s">
        <v>1380</v>
      </c>
      <c r="AA564" s="34" t="s">
        <v>2196</v>
      </c>
    </row>
    <row r="565" spans="26:27" ht="15">
      <c r="Z565" s="17" t="s">
        <v>711</v>
      </c>
      <c r="AA565" s="34" t="s">
        <v>2197</v>
      </c>
    </row>
    <row r="566" spans="26:27" ht="15">
      <c r="Z566" s="17" t="s">
        <v>282</v>
      </c>
      <c r="AA566" s="34" t="s">
        <v>2198</v>
      </c>
    </row>
    <row r="567" spans="26:27" ht="15">
      <c r="Z567" s="17" t="s">
        <v>1286</v>
      </c>
      <c r="AA567" s="34" t="s">
        <v>2199</v>
      </c>
    </row>
    <row r="568" spans="26:27" ht="15">
      <c r="Z568" s="17" t="s">
        <v>520</v>
      </c>
      <c r="AA568" s="34" t="s">
        <v>2200</v>
      </c>
    </row>
    <row r="569" spans="26:27" ht="15">
      <c r="Z569" s="17" t="s">
        <v>283</v>
      </c>
      <c r="AA569" s="34" t="s">
        <v>2201</v>
      </c>
    </row>
    <row r="570" spans="26:27" ht="15">
      <c r="Z570" s="17" t="s">
        <v>1287</v>
      </c>
      <c r="AA570" s="34" t="s">
        <v>2202</v>
      </c>
    </row>
    <row r="571" spans="26:27" ht="15">
      <c r="Z571" s="17" t="s">
        <v>403</v>
      </c>
      <c r="AA571" s="34" t="s">
        <v>2203</v>
      </c>
    </row>
    <row r="572" spans="26:27" ht="15">
      <c r="Z572" s="17" t="s">
        <v>155</v>
      </c>
      <c r="AA572" s="34" t="s">
        <v>2204</v>
      </c>
    </row>
    <row r="573" spans="26:27" ht="15">
      <c r="Z573" s="17" t="s">
        <v>156</v>
      </c>
      <c r="AA573" s="34" t="s">
        <v>2205</v>
      </c>
    </row>
    <row r="574" spans="26:27" ht="15">
      <c r="Z574" s="17" t="s">
        <v>929</v>
      </c>
      <c r="AA574" s="34" t="s">
        <v>2206</v>
      </c>
    </row>
    <row r="575" spans="26:27" ht="15">
      <c r="Z575" s="17" t="s">
        <v>1454</v>
      </c>
      <c r="AA575" s="34" t="s">
        <v>2207</v>
      </c>
    </row>
    <row r="576" spans="26:27" ht="15">
      <c r="Z576" s="17" t="s">
        <v>712</v>
      </c>
      <c r="AA576" s="34" t="s">
        <v>2208</v>
      </c>
    </row>
    <row r="577" spans="26:27" ht="15">
      <c r="Z577" s="17" t="s">
        <v>713</v>
      </c>
      <c r="AA577" s="34" t="s">
        <v>2209</v>
      </c>
    </row>
    <row r="578" spans="26:27" ht="15">
      <c r="Z578" s="17" t="s">
        <v>31</v>
      </c>
      <c r="AA578" s="34" t="s">
        <v>2210</v>
      </c>
    </row>
    <row r="579" spans="26:27" ht="15">
      <c r="Z579" s="17" t="s">
        <v>930</v>
      </c>
      <c r="AA579" s="34" t="s">
        <v>2211</v>
      </c>
    </row>
    <row r="580" spans="26:27" ht="15">
      <c r="Z580" s="17" t="s">
        <v>1455</v>
      </c>
      <c r="AA580" s="34" t="s">
        <v>2212</v>
      </c>
    </row>
    <row r="581" spans="26:27" ht="15">
      <c r="Z581" s="17" t="s">
        <v>931</v>
      </c>
      <c r="AA581" s="34" t="s">
        <v>2213</v>
      </c>
    </row>
    <row r="582" spans="26:27" ht="15">
      <c r="Z582" s="17" t="s">
        <v>1456</v>
      </c>
      <c r="AA582" s="34" t="s">
        <v>2214</v>
      </c>
    </row>
    <row r="583" spans="26:27" ht="15">
      <c r="Z583" s="17" t="s">
        <v>284</v>
      </c>
      <c r="AA583" s="34" t="s">
        <v>2215</v>
      </c>
    </row>
    <row r="584" spans="26:27" ht="15">
      <c r="Z584" s="17" t="s">
        <v>404</v>
      </c>
      <c r="AA584" s="34" t="s">
        <v>2216</v>
      </c>
    </row>
    <row r="585" spans="26:27" ht="15">
      <c r="Z585" s="17" t="s">
        <v>285</v>
      </c>
      <c r="AA585" s="34" t="s">
        <v>2217</v>
      </c>
    </row>
    <row r="586" spans="26:27" ht="15">
      <c r="Z586" s="17" t="s">
        <v>157</v>
      </c>
      <c r="AA586" s="34" t="s">
        <v>2218</v>
      </c>
    </row>
    <row r="587" spans="26:27" ht="15">
      <c r="Z587" s="17" t="s">
        <v>286</v>
      </c>
      <c r="AA587" s="34" t="s">
        <v>2219</v>
      </c>
    </row>
    <row r="588" spans="26:27" ht="15">
      <c r="Z588" s="17" t="s">
        <v>714</v>
      </c>
      <c r="AA588" s="34" t="s">
        <v>2220</v>
      </c>
    </row>
    <row r="589" spans="26:27" ht="15">
      <c r="Z589" s="17" t="s">
        <v>715</v>
      </c>
      <c r="AA589" s="34" t="s">
        <v>2221</v>
      </c>
    </row>
    <row r="590" spans="26:27" ht="15">
      <c r="Z590" s="17" t="s">
        <v>1381</v>
      </c>
      <c r="AA590" s="34" t="s">
        <v>2222</v>
      </c>
    </row>
    <row r="591" spans="26:27" ht="15">
      <c r="Z591" s="17" t="s">
        <v>287</v>
      </c>
      <c r="AA591" s="34" t="s">
        <v>2223</v>
      </c>
    </row>
    <row r="592" spans="26:27" ht="15">
      <c r="Z592" s="17" t="s">
        <v>158</v>
      </c>
      <c r="AA592" s="34" t="s">
        <v>2224</v>
      </c>
    </row>
    <row r="593" spans="26:27" ht="15">
      <c r="Z593" s="17" t="s">
        <v>159</v>
      </c>
      <c r="AA593" s="34" t="s">
        <v>2225</v>
      </c>
    </row>
    <row r="594" spans="26:27" ht="15">
      <c r="Z594" s="17" t="s">
        <v>1126</v>
      </c>
      <c r="AA594" s="34" t="s">
        <v>2226</v>
      </c>
    </row>
    <row r="595" spans="26:27" ht="15">
      <c r="Z595" s="17" t="s">
        <v>1288</v>
      </c>
      <c r="AA595" s="34" t="s">
        <v>2227</v>
      </c>
    </row>
    <row r="596" spans="26:27" ht="15">
      <c r="Z596" s="17" t="s">
        <v>932</v>
      </c>
      <c r="AA596" s="34" t="s">
        <v>2228</v>
      </c>
    </row>
    <row r="597" spans="26:27" ht="15">
      <c r="Z597" s="17" t="s">
        <v>288</v>
      </c>
      <c r="AA597" s="34" t="s">
        <v>2229</v>
      </c>
    </row>
    <row r="598" spans="26:27" ht="15">
      <c r="Z598" s="17" t="s">
        <v>716</v>
      </c>
      <c r="AA598" s="34" t="s">
        <v>2230</v>
      </c>
    </row>
    <row r="599" spans="26:27" ht="15">
      <c r="Z599" s="17" t="s">
        <v>1127</v>
      </c>
      <c r="AA599" s="34" t="s">
        <v>2231</v>
      </c>
    </row>
    <row r="600" spans="26:27" ht="15">
      <c r="Z600" s="17" t="s">
        <v>717</v>
      </c>
      <c r="AA600" s="34" t="s">
        <v>2232</v>
      </c>
    </row>
    <row r="601" spans="26:27" ht="15">
      <c r="Z601" s="17" t="s">
        <v>289</v>
      </c>
      <c r="AA601" s="34" t="s">
        <v>2233</v>
      </c>
    </row>
    <row r="602" spans="26:27" ht="15">
      <c r="Z602" s="17" t="s">
        <v>718</v>
      </c>
      <c r="AA602" s="34" t="s">
        <v>2234</v>
      </c>
    </row>
    <row r="603" spans="26:27" ht="15">
      <c r="Z603" s="17" t="s">
        <v>933</v>
      </c>
      <c r="AA603" s="34" t="s">
        <v>2235</v>
      </c>
    </row>
    <row r="604" spans="26:27" ht="15">
      <c r="Z604" s="17" t="s">
        <v>1535</v>
      </c>
      <c r="AA604" s="34" t="s">
        <v>2236</v>
      </c>
    </row>
    <row r="605" spans="26:27" ht="15">
      <c r="Z605" s="17" t="s">
        <v>719</v>
      </c>
      <c r="AA605" s="34" t="s">
        <v>2237</v>
      </c>
    </row>
    <row r="606" spans="26:27" ht="15">
      <c r="Z606" s="17" t="s">
        <v>720</v>
      </c>
      <c r="AA606" s="34" t="s">
        <v>2238</v>
      </c>
    </row>
    <row r="607" spans="26:27" ht="15">
      <c r="Z607" s="17" t="s">
        <v>721</v>
      </c>
      <c r="AA607" s="34" t="s">
        <v>2239</v>
      </c>
    </row>
    <row r="608" spans="26:27" ht="15">
      <c r="Z608" s="17" t="s">
        <v>405</v>
      </c>
      <c r="AA608" s="34" t="s">
        <v>2240</v>
      </c>
    </row>
    <row r="609" spans="26:27" ht="15">
      <c r="Z609" s="17" t="s">
        <v>722</v>
      </c>
      <c r="AA609" s="34" t="s">
        <v>2241</v>
      </c>
    </row>
    <row r="610" spans="26:27" ht="15">
      <c r="Z610" s="17" t="s">
        <v>1289</v>
      </c>
      <c r="AA610" s="34" t="s">
        <v>2242</v>
      </c>
    </row>
    <row r="611" spans="26:27" ht="15">
      <c r="Z611" s="17" t="s">
        <v>723</v>
      </c>
      <c r="AA611" s="34" t="s">
        <v>2243</v>
      </c>
    </row>
    <row r="612" spans="26:27" ht="15">
      <c r="Z612" s="17" t="s">
        <v>1128</v>
      </c>
      <c r="AA612" s="34" t="s">
        <v>2244</v>
      </c>
    </row>
    <row r="613" spans="26:27" ht="15">
      <c r="Z613" s="17" t="s">
        <v>1129</v>
      </c>
      <c r="AA613" s="34" t="s">
        <v>2245</v>
      </c>
    </row>
    <row r="614" spans="26:27" ht="15">
      <c r="Z614" s="17" t="s">
        <v>724</v>
      </c>
      <c r="AA614" s="34" t="s">
        <v>2246</v>
      </c>
    </row>
    <row r="615" spans="26:27" ht="15">
      <c r="Z615" s="17" t="s">
        <v>406</v>
      </c>
      <c r="AA615" s="34" t="s">
        <v>2247</v>
      </c>
    </row>
    <row r="616" spans="26:27" ht="15">
      <c r="Z616" s="17" t="s">
        <v>1290</v>
      </c>
      <c r="AA616" s="34" t="s">
        <v>2248</v>
      </c>
    </row>
    <row r="617" spans="26:27" ht="15">
      <c r="Z617" s="17" t="s">
        <v>1291</v>
      </c>
      <c r="AA617" s="34" t="s">
        <v>2249</v>
      </c>
    </row>
    <row r="618" spans="26:27" ht="15">
      <c r="Z618" s="17" t="s">
        <v>521</v>
      </c>
      <c r="AA618" s="34" t="s">
        <v>2250</v>
      </c>
    </row>
    <row r="619" spans="26:27" ht="15">
      <c r="Z619" s="17" t="s">
        <v>1457</v>
      </c>
      <c r="AA619" s="34" t="s">
        <v>2251</v>
      </c>
    </row>
    <row r="620" spans="26:27" ht="15">
      <c r="Z620" s="17" t="s">
        <v>1536</v>
      </c>
      <c r="AA620" s="34" t="s">
        <v>2252</v>
      </c>
    </row>
    <row r="621" spans="26:27" ht="15">
      <c r="Z621" s="17" t="s">
        <v>84</v>
      </c>
      <c r="AA621" s="34" t="s">
        <v>2253</v>
      </c>
    </row>
    <row r="622" spans="26:27" ht="15">
      <c r="Z622" s="17" t="s">
        <v>160</v>
      </c>
      <c r="AA622" s="34" t="s">
        <v>2254</v>
      </c>
    </row>
    <row r="623" spans="26:27" ht="15">
      <c r="Z623" s="17" t="s">
        <v>1130</v>
      </c>
      <c r="AA623" s="34" t="s">
        <v>2255</v>
      </c>
    </row>
    <row r="624" spans="26:27" ht="15">
      <c r="Z624" s="17" t="s">
        <v>934</v>
      </c>
      <c r="AA624" s="34" t="s">
        <v>2256</v>
      </c>
    </row>
    <row r="625" spans="26:27" ht="15">
      <c r="Z625" s="17" t="s">
        <v>1131</v>
      </c>
      <c r="AA625" s="34" t="s">
        <v>2257</v>
      </c>
    </row>
    <row r="626" spans="26:27" ht="15">
      <c r="Z626" s="17" t="s">
        <v>1132</v>
      </c>
      <c r="AA626" s="34" t="s">
        <v>2258</v>
      </c>
    </row>
    <row r="627" spans="26:27" ht="15">
      <c r="Z627" s="17" t="s">
        <v>725</v>
      </c>
      <c r="AA627" s="34" t="s">
        <v>2259</v>
      </c>
    </row>
    <row r="628" spans="26:27" ht="15">
      <c r="Z628" s="17" t="s">
        <v>726</v>
      </c>
      <c r="AA628" s="34" t="s">
        <v>2260</v>
      </c>
    </row>
    <row r="629" spans="26:27" ht="15">
      <c r="Z629" s="17" t="s">
        <v>727</v>
      </c>
      <c r="AA629" s="34" t="s">
        <v>2261</v>
      </c>
    </row>
    <row r="630" spans="26:27" ht="15">
      <c r="Z630" s="17" t="s">
        <v>52</v>
      </c>
      <c r="AA630" s="34" t="s">
        <v>2262</v>
      </c>
    </row>
    <row r="631" spans="26:27" ht="15">
      <c r="Z631" s="17" t="s">
        <v>1458</v>
      </c>
      <c r="AA631" s="34" t="s">
        <v>2263</v>
      </c>
    </row>
    <row r="632" spans="26:27" ht="15">
      <c r="Z632" s="17" t="s">
        <v>935</v>
      </c>
      <c r="AA632" s="34" t="s">
        <v>2264</v>
      </c>
    </row>
    <row r="633" spans="26:27" ht="15">
      <c r="Z633" s="17" t="s">
        <v>936</v>
      </c>
      <c r="AA633" s="34" t="s">
        <v>2265</v>
      </c>
    </row>
    <row r="634" spans="26:27" ht="15">
      <c r="Z634" s="17" t="s">
        <v>937</v>
      </c>
      <c r="AA634" s="34" t="s">
        <v>2266</v>
      </c>
    </row>
    <row r="635" spans="26:27" ht="15">
      <c r="Z635" s="17" t="s">
        <v>70</v>
      </c>
      <c r="AA635" s="34" t="s">
        <v>2267</v>
      </c>
    </row>
    <row r="636" spans="26:27" ht="15">
      <c r="Z636" s="17" t="s">
        <v>1459</v>
      </c>
      <c r="AA636" s="34" t="s">
        <v>2268</v>
      </c>
    </row>
    <row r="637" spans="26:27" ht="15">
      <c r="Z637" s="17" t="s">
        <v>290</v>
      </c>
      <c r="AA637" s="34" t="s">
        <v>2269</v>
      </c>
    </row>
    <row r="638" spans="26:27" ht="15">
      <c r="Z638" s="17" t="s">
        <v>938</v>
      </c>
      <c r="AA638" s="34" t="s">
        <v>2270</v>
      </c>
    </row>
    <row r="639" spans="26:27" ht="15">
      <c r="Z639" s="17" t="s">
        <v>728</v>
      </c>
      <c r="AA639" s="34" t="s">
        <v>2271</v>
      </c>
    </row>
    <row r="640" spans="26:27" ht="15">
      <c r="Z640" s="17" t="s">
        <v>161</v>
      </c>
      <c r="AA640" s="34" t="s">
        <v>2272</v>
      </c>
    </row>
    <row r="641" spans="26:27" ht="15">
      <c r="Z641" s="17" t="s">
        <v>1382</v>
      </c>
      <c r="AA641" s="34" t="s">
        <v>2273</v>
      </c>
    </row>
    <row r="642" spans="26:27" ht="15">
      <c r="Z642" s="17" t="s">
        <v>162</v>
      </c>
      <c r="AA642" s="34" t="s">
        <v>2274</v>
      </c>
    </row>
    <row r="643" spans="26:27" ht="15">
      <c r="Z643" s="17" t="s">
        <v>729</v>
      </c>
      <c r="AA643" s="34" t="s">
        <v>2275</v>
      </c>
    </row>
    <row r="644" spans="26:27" ht="15">
      <c r="Z644" s="17" t="s">
        <v>1383</v>
      </c>
      <c r="AA644" s="34" t="s">
        <v>2276</v>
      </c>
    </row>
    <row r="645" spans="26:27" ht="15">
      <c r="Z645" s="17" t="s">
        <v>163</v>
      </c>
      <c r="AA645" s="34" t="s">
        <v>2277</v>
      </c>
    </row>
    <row r="646" spans="26:27" ht="15">
      <c r="Z646" s="17" t="s">
        <v>1292</v>
      </c>
      <c r="AA646" s="34" t="s">
        <v>2278</v>
      </c>
    </row>
    <row r="647" spans="26:27" ht="15">
      <c r="Z647" s="17" t="s">
        <v>1133</v>
      </c>
      <c r="AA647" s="34" t="s">
        <v>2279</v>
      </c>
    </row>
    <row r="648" spans="26:27" ht="15">
      <c r="Z648" s="17" t="s">
        <v>291</v>
      </c>
      <c r="AA648" s="34" t="s">
        <v>2280</v>
      </c>
    </row>
    <row r="649" spans="26:27" ht="15">
      <c r="Z649" s="17" t="s">
        <v>1134</v>
      </c>
      <c r="AA649" s="34" t="s">
        <v>2281</v>
      </c>
    </row>
    <row r="650" spans="26:27" ht="15">
      <c r="Z650" s="17" t="s">
        <v>164</v>
      </c>
      <c r="AA650" s="34" t="s">
        <v>2282</v>
      </c>
    </row>
    <row r="651" spans="26:27" ht="15">
      <c r="Z651" s="17" t="s">
        <v>292</v>
      </c>
      <c r="AA651" s="34" t="s">
        <v>2283</v>
      </c>
    </row>
    <row r="652" spans="26:27" ht="15">
      <c r="Z652" s="17" t="s">
        <v>165</v>
      </c>
      <c r="AA652" s="34" t="s">
        <v>2284</v>
      </c>
    </row>
    <row r="653" spans="26:27" ht="15">
      <c r="Z653" s="17" t="s">
        <v>407</v>
      </c>
      <c r="AA653" s="34" t="s">
        <v>2285</v>
      </c>
    </row>
    <row r="654" spans="26:27" ht="15">
      <c r="Z654" s="17" t="s">
        <v>730</v>
      </c>
      <c r="AA654" s="34" t="s">
        <v>2286</v>
      </c>
    </row>
    <row r="655" spans="26:27" ht="15">
      <c r="Z655" s="17" t="s">
        <v>1293</v>
      </c>
      <c r="AA655" s="34" t="s">
        <v>2287</v>
      </c>
    </row>
    <row r="656" spans="26:27" ht="15">
      <c r="Z656" s="17" t="s">
        <v>522</v>
      </c>
      <c r="AA656" s="34" t="s">
        <v>2288</v>
      </c>
    </row>
    <row r="657" spans="26:27" ht="15">
      <c r="Z657" s="17" t="s">
        <v>939</v>
      </c>
      <c r="AA657" s="34" t="s">
        <v>2289</v>
      </c>
    </row>
    <row r="658" spans="26:27" ht="15">
      <c r="Z658" s="17" t="s">
        <v>731</v>
      </c>
      <c r="AA658" s="34" t="s">
        <v>2290</v>
      </c>
    </row>
    <row r="659" spans="26:27" ht="15">
      <c r="Z659" s="17" t="s">
        <v>940</v>
      </c>
      <c r="AA659" s="34" t="s">
        <v>2291</v>
      </c>
    </row>
    <row r="660" spans="26:27" ht="15">
      <c r="Z660" s="17" t="s">
        <v>293</v>
      </c>
      <c r="AA660" s="34" t="s">
        <v>2292</v>
      </c>
    </row>
    <row r="661" spans="26:27" ht="15">
      <c r="Z661" s="17" t="s">
        <v>1135</v>
      </c>
      <c r="AA661" s="34" t="s">
        <v>2293</v>
      </c>
    </row>
    <row r="662" spans="26:27" ht="15">
      <c r="Z662" s="17" t="s">
        <v>523</v>
      </c>
      <c r="AA662" s="34" t="s">
        <v>2294</v>
      </c>
    </row>
    <row r="663" spans="26:27" ht="15">
      <c r="Z663" s="17" t="s">
        <v>1136</v>
      </c>
      <c r="AA663" s="34" t="s">
        <v>2295</v>
      </c>
    </row>
    <row r="664" spans="26:27" ht="15">
      <c r="Z664" s="17" t="s">
        <v>1384</v>
      </c>
      <c r="AA664" s="34" t="s">
        <v>2296</v>
      </c>
    </row>
    <row r="665" spans="26:27" ht="15">
      <c r="Z665" s="17" t="s">
        <v>166</v>
      </c>
      <c r="AA665" s="34" t="s">
        <v>2297</v>
      </c>
    </row>
    <row r="666" spans="26:27" ht="15">
      <c r="Z666" s="17" t="s">
        <v>1137</v>
      </c>
      <c r="AA666" s="34" t="s">
        <v>2298</v>
      </c>
    </row>
    <row r="667" spans="26:27" ht="15">
      <c r="Z667" s="17" t="s">
        <v>1294</v>
      </c>
      <c r="AA667" s="34" t="s">
        <v>2299</v>
      </c>
    </row>
    <row r="668" spans="26:27" ht="15">
      <c r="Z668" s="17" t="s">
        <v>1385</v>
      </c>
      <c r="AA668" s="34" t="s">
        <v>2300</v>
      </c>
    </row>
    <row r="669" spans="26:27" ht="15">
      <c r="Z669" s="17" t="s">
        <v>408</v>
      </c>
      <c r="AA669" s="34" t="s">
        <v>2301</v>
      </c>
    </row>
    <row r="670" spans="26:27" ht="15">
      <c r="Z670" s="17" t="s">
        <v>524</v>
      </c>
      <c r="AA670" s="34" t="s">
        <v>2302</v>
      </c>
    </row>
    <row r="671" spans="26:27" ht="15">
      <c r="Z671" s="17" t="s">
        <v>167</v>
      </c>
      <c r="AA671" s="34" t="s">
        <v>2303</v>
      </c>
    </row>
    <row r="672" spans="26:27" ht="15">
      <c r="Z672" s="17" t="s">
        <v>168</v>
      </c>
      <c r="AA672" s="34" t="s">
        <v>2304</v>
      </c>
    </row>
    <row r="673" spans="26:27" ht="15">
      <c r="Z673" s="17" t="s">
        <v>732</v>
      </c>
      <c r="AA673" s="34" t="s">
        <v>2305</v>
      </c>
    </row>
    <row r="674" spans="26:27" ht="15">
      <c r="Z674" s="17" t="s">
        <v>733</v>
      </c>
      <c r="AA674" s="34" t="s">
        <v>2306</v>
      </c>
    </row>
    <row r="675" spans="26:27" ht="15">
      <c r="Z675" s="17" t="s">
        <v>169</v>
      </c>
      <c r="AA675" s="34" t="s">
        <v>2307</v>
      </c>
    </row>
    <row r="676" spans="26:27" ht="15">
      <c r="Z676" s="17" t="s">
        <v>734</v>
      </c>
      <c r="AA676" s="34" t="s">
        <v>2308</v>
      </c>
    </row>
    <row r="677" spans="26:27" ht="15">
      <c r="Z677" s="17" t="s">
        <v>941</v>
      </c>
      <c r="AA677" s="34" t="s">
        <v>2309</v>
      </c>
    </row>
    <row r="678" spans="26:27" ht="15">
      <c r="Z678" s="17" t="s">
        <v>1537</v>
      </c>
      <c r="AA678" s="34" t="s">
        <v>2310</v>
      </c>
    </row>
    <row r="679" spans="26:27" ht="15">
      <c r="Z679" s="17" t="s">
        <v>294</v>
      </c>
      <c r="AA679" s="34" t="s">
        <v>2311</v>
      </c>
    </row>
    <row r="680" spans="26:27" ht="15">
      <c r="Z680" s="17" t="s">
        <v>295</v>
      </c>
      <c r="AA680" s="34" t="s">
        <v>2312</v>
      </c>
    </row>
    <row r="681" spans="26:27" ht="15">
      <c r="Z681" s="17" t="s">
        <v>170</v>
      </c>
      <c r="AA681" s="34" t="s">
        <v>2313</v>
      </c>
    </row>
    <row r="682" spans="26:27" ht="15">
      <c r="Z682" s="17" t="s">
        <v>735</v>
      </c>
      <c r="AA682" s="34" t="s">
        <v>2314</v>
      </c>
    </row>
    <row r="683" spans="26:27" ht="15">
      <c r="Z683" s="17" t="s">
        <v>296</v>
      </c>
      <c r="AA683" s="34" t="s">
        <v>2315</v>
      </c>
    </row>
    <row r="684" spans="26:27" ht="15">
      <c r="Z684" s="17" t="s">
        <v>1138</v>
      </c>
      <c r="AA684" s="34" t="s">
        <v>2316</v>
      </c>
    </row>
    <row r="685" spans="26:27" ht="15">
      <c r="Z685" s="17" t="s">
        <v>525</v>
      </c>
      <c r="AA685" s="34" t="s">
        <v>2317</v>
      </c>
    </row>
    <row r="686" spans="26:27" ht="15">
      <c r="Z686" s="17" t="s">
        <v>297</v>
      </c>
      <c r="AA686" s="34" t="s">
        <v>2318</v>
      </c>
    </row>
    <row r="687" spans="26:27" ht="15">
      <c r="Z687" s="17" t="s">
        <v>736</v>
      </c>
      <c r="AA687" s="34" t="s">
        <v>2319</v>
      </c>
    </row>
    <row r="688" spans="26:27" ht="15">
      <c r="Z688" s="17" t="s">
        <v>737</v>
      </c>
      <c r="AA688" s="34" t="s">
        <v>2320</v>
      </c>
    </row>
    <row r="689" spans="26:27" ht="15">
      <c r="Z689" s="17" t="s">
        <v>1295</v>
      </c>
      <c r="AA689" s="34" t="s">
        <v>2321</v>
      </c>
    </row>
    <row r="690" spans="26:27" ht="15">
      <c r="Z690" s="17" t="s">
        <v>1139</v>
      </c>
      <c r="AA690" s="34" t="s">
        <v>2322</v>
      </c>
    </row>
    <row r="691" spans="26:27" ht="15">
      <c r="Z691" s="17" t="s">
        <v>409</v>
      </c>
      <c r="AA691" s="34" t="s">
        <v>2323</v>
      </c>
    </row>
    <row r="692" spans="26:27" ht="15">
      <c r="Z692" s="17" t="s">
        <v>410</v>
      </c>
      <c r="AA692" s="34" t="s">
        <v>2324</v>
      </c>
    </row>
    <row r="693" spans="26:27" ht="15">
      <c r="Z693" s="17" t="s">
        <v>1296</v>
      </c>
      <c r="AA693" s="34" t="s">
        <v>2325</v>
      </c>
    </row>
    <row r="694" spans="26:27" ht="15">
      <c r="Z694" s="17" t="s">
        <v>738</v>
      </c>
      <c r="AA694" s="34" t="s">
        <v>2326</v>
      </c>
    </row>
    <row r="695" spans="26:27" ht="15">
      <c r="Z695" s="17" t="s">
        <v>298</v>
      </c>
      <c r="AA695" s="34" t="s">
        <v>2327</v>
      </c>
    </row>
    <row r="696" spans="26:27" ht="15">
      <c r="Z696" s="17" t="s">
        <v>1538</v>
      </c>
      <c r="AA696" s="34" t="s">
        <v>2328</v>
      </c>
    </row>
    <row r="697" spans="26:27" ht="15">
      <c r="Z697" s="17" t="s">
        <v>526</v>
      </c>
      <c r="AA697" s="34" t="s">
        <v>2329</v>
      </c>
    </row>
    <row r="698" spans="26:27" ht="15">
      <c r="Z698" s="17" t="s">
        <v>45</v>
      </c>
      <c r="AA698" s="34" t="s">
        <v>2330</v>
      </c>
    </row>
    <row r="699" spans="26:27" ht="15">
      <c r="Z699" s="17" t="s">
        <v>942</v>
      </c>
      <c r="AA699" s="34" t="s">
        <v>2331</v>
      </c>
    </row>
    <row r="700" spans="26:27" ht="15">
      <c r="Z700" s="17" t="s">
        <v>1297</v>
      </c>
      <c r="AA700" s="34" t="s">
        <v>2332</v>
      </c>
    </row>
    <row r="701" spans="26:27" ht="15">
      <c r="Z701" s="17" t="s">
        <v>943</v>
      </c>
      <c r="AA701" s="34" t="s">
        <v>2333</v>
      </c>
    </row>
    <row r="702" spans="26:27" ht="15">
      <c r="Z702" s="17" t="s">
        <v>1460</v>
      </c>
      <c r="AA702" s="34" t="s">
        <v>2334</v>
      </c>
    </row>
    <row r="703" spans="26:27" ht="15">
      <c r="Z703" s="17" t="s">
        <v>171</v>
      </c>
      <c r="AA703" s="34" t="s">
        <v>2335</v>
      </c>
    </row>
    <row r="704" spans="26:27" ht="15">
      <c r="Z704" s="17" t="s">
        <v>944</v>
      </c>
      <c r="AA704" s="34" t="s">
        <v>2336</v>
      </c>
    </row>
    <row r="705" spans="26:27" ht="15">
      <c r="Z705" s="17" t="s">
        <v>172</v>
      </c>
      <c r="AA705" s="34" t="s">
        <v>2337</v>
      </c>
    </row>
    <row r="706" spans="26:27" ht="15">
      <c r="Z706" s="17" t="s">
        <v>1461</v>
      </c>
      <c r="AA706" s="34" t="s">
        <v>2338</v>
      </c>
    </row>
    <row r="707" spans="26:27" ht="15">
      <c r="Z707" s="17" t="s">
        <v>1462</v>
      </c>
      <c r="AA707" s="34" t="s">
        <v>2339</v>
      </c>
    </row>
    <row r="708" spans="26:27" ht="15">
      <c r="Z708" s="17" t="s">
        <v>299</v>
      </c>
      <c r="AA708" s="34" t="s">
        <v>2340</v>
      </c>
    </row>
    <row r="709" spans="26:27" ht="15">
      <c r="Z709" s="17" t="s">
        <v>1140</v>
      </c>
      <c r="AA709" s="34" t="s">
        <v>2341</v>
      </c>
    </row>
    <row r="710" spans="26:27" ht="15">
      <c r="Z710" s="17" t="s">
        <v>527</v>
      </c>
      <c r="AA710" s="34" t="s">
        <v>2342</v>
      </c>
    </row>
    <row r="711" spans="26:27" ht="15">
      <c r="Z711" s="17" t="s">
        <v>528</v>
      </c>
      <c r="AA711" s="34" t="s">
        <v>2343</v>
      </c>
    </row>
    <row r="712" spans="26:27" ht="15">
      <c r="Z712" s="17" t="s">
        <v>945</v>
      </c>
      <c r="AA712" s="34" t="s">
        <v>2344</v>
      </c>
    </row>
    <row r="713" spans="26:27" ht="15">
      <c r="Z713" s="17" t="s">
        <v>946</v>
      </c>
      <c r="AA713" s="34" t="s">
        <v>2345</v>
      </c>
    </row>
    <row r="714" spans="26:27" ht="15">
      <c r="Z714" s="17" t="s">
        <v>739</v>
      </c>
      <c r="AA714" s="34" t="s">
        <v>2346</v>
      </c>
    </row>
    <row r="715" spans="26:27" ht="15">
      <c r="Z715" s="17" t="s">
        <v>1298</v>
      </c>
      <c r="AA715" s="34" t="s">
        <v>2347</v>
      </c>
    </row>
    <row r="716" spans="26:27" ht="15">
      <c r="Z716" s="17" t="s">
        <v>947</v>
      </c>
      <c r="AA716" s="34" t="s">
        <v>2348</v>
      </c>
    </row>
    <row r="717" spans="26:27" ht="15">
      <c r="Z717" s="17" t="s">
        <v>173</v>
      </c>
      <c r="AA717" s="34" t="s">
        <v>2349</v>
      </c>
    </row>
    <row r="718" spans="26:27" ht="15">
      <c r="Z718" s="17" t="s">
        <v>740</v>
      </c>
      <c r="AA718" s="34" t="s">
        <v>2350</v>
      </c>
    </row>
    <row r="719" spans="26:27" ht="15">
      <c r="Z719" s="17" t="s">
        <v>1299</v>
      </c>
      <c r="AA719" s="34" t="s">
        <v>2351</v>
      </c>
    </row>
    <row r="720" spans="26:27" ht="15">
      <c r="Z720" s="17" t="s">
        <v>174</v>
      </c>
      <c r="AA720" s="34" t="s">
        <v>2352</v>
      </c>
    </row>
    <row r="721" spans="26:27" ht="15">
      <c r="Z721" s="17" t="s">
        <v>529</v>
      </c>
      <c r="AA721" s="34" t="s">
        <v>2353</v>
      </c>
    </row>
    <row r="722" spans="26:27" ht="15">
      <c r="Z722" s="17" t="s">
        <v>300</v>
      </c>
      <c r="AA722" s="34" t="s">
        <v>2354</v>
      </c>
    </row>
    <row r="723" spans="26:27" ht="15">
      <c r="Z723" s="17" t="s">
        <v>530</v>
      </c>
      <c r="AA723" s="34" t="s">
        <v>2355</v>
      </c>
    </row>
    <row r="724" spans="26:27" ht="15">
      <c r="Z724" s="17" t="s">
        <v>301</v>
      </c>
      <c r="AA724" s="34" t="s">
        <v>2356</v>
      </c>
    </row>
    <row r="725" spans="26:27" ht="15">
      <c r="Z725" s="17" t="s">
        <v>741</v>
      </c>
      <c r="AA725" s="34" t="s">
        <v>2357</v>
      </c>
    </row>
    <row r="726" spans="26:27" ht="15">
      <c r="Z726" s="17" t="s">
        <v>302</v>
      </c>
      <c r="AA726" s="34" t="s">
        <v>2358</v>
      </c>
    </row>
    <row r="727" spans="26:27" ht="15">
      <c r="Z727" s="17" t="s">
        <v>1141</v>
      </c>
      <c r="AA727" s="34" t="s">
        <v>2359</v>
      </c>
    </row>
    <row r="728" spans="26:27" ht="15">
      <c r="Z728" s="17" t="s">
        <v>1142</v>
      </c>
      <c r="AA728" s="34" t="s">
        <v>2360</v>
      </c>
    </row>
    <row r="729" spans="26:27" ht="15">
      <c r="Z729" s="17" t="s">
        <v>412</v>
      </c>
      <c r="AA729" s="34" t="s">
        <v>2361</v>
      </c>
    </row>
    <row r="730" spans="26:27" ht="15">
      <c r="Z730" s="17" t="s">
        <v>303</v>
      </c>
      <c r="AA730" s="34" t="s">
        <v>2362</v>
      </c>
    </row>
    <row r="731" spans="26:27" ht="15">
      <c r="Z731" s="17" t="s">
        <v>1143</v>
      </c>
      <c r="AA731" s="34" t="s">
        <v>2363</v>
      </c>
    </row>
    <row r="732" spans="26:27" ht="15">
      <c r="Z732" s="17" t="s">
        <v>304</v>
      </c>
      <c r="AA732" s="34" t="s">
        <v>2364</v>
      </c>
    </row>
    <row r="733" spans="26:27" ht="15">
      <c r="Z733" s="17" t="s">
        <v>175</v>
      </c>
      <c r="AA733" s="34" t="s">
        <v>2365</v>
      </c>
    </row>
    <row r="734" spans="26:27" ht="15">
      <c r="Z734" s="17" t="s">
        <v>176</v>
      </c>
      <c r="AA734" s="34" t="s">
        <v>2366</v>
      </c>
    </row>
    <row r="735" spans="26:27" ht="15">
      <c r="Z735" s="17" t="s">
        <v>948</v>
      </c>
      <c r="AA735" s="34" t="s">
        <v>2367</v>
      </c>
    </row>
    <row r="736" spans="26:27" ht="15">
      <c r="Z736" s="17" t="s">
        <v>531</v>
      </c>
      <c r="AA736" s="34" t="s">
        <v>2368</v>
      </c>
    </row>
    <row r="737" spans="26:27" ht="15">
      <c r="Z737" s="17" t="s">
        <v>40</v>
      </c>
      <c r="AA737" s="34" t="s">
        <v>2369</v>
      </c>
    </row>
    <row r="738" spans="26:27" ht="15">
      <c r="Z738" s="17" t="s">
        <v>742</v>
      </c>
      <c r="AA738" s="34" t="s">
        <v>2370</v>
      </c>
    </row>
    <row r="739" spans="26:27" ht="15">
      <c r="Z739" s="17" t="s">
        <v>177</v>
      </c>
      <c r="AA739" s="34" t="s">
        <v>2371</v>
      </c>
    </row>
    <row r="740" spans="26:27" ht="15">
      <c r="Z740" s="17" t="s">
        <v>53</v>
      </c>
      <c r="AA740" s="34" t="s">
        <v>2372</v>
      </c>
    </row>
    <row r="741" spans="26:27" ht="15">
      <c r="Z741" s="17" t="s">
        <v>743</v>
      </c>
      <c r="AA741" s="34" t="s">
        <v>2373</v>
      </c>
    </row>
    <row r="742" spans="26:27" ht="15">
      <c r="Z742" s="17" t="s">
        <v>305</v>
      </c>
      <c r="AA742" s="34" t="s">
        <v>2374</v>
      </c>
    </row>
    <row r="743" spans="26:27" ht="15">
      <c r="Z743" s="17" t="s">
        <v>949</v>
      </c>
      <c r="AA743" s="34" t="s">
        <v>2375</v>
      </c>
    </row>
    <row r="744" spans="26:27" ht="15">
      <c r="Z744" s="17" t="s">
        <v>532</v>
      </c>
      <c r="AA744" s="34" t="s">
        <v>2376</v>
      </c>
    </row>
    <row r="745" spans="26:27" ht="15">
      <c r="Z745" s="17" t="s">
        <v>533</v>
      </c>
      <c r="AA745" s="34" t="s">
        <v>2377</v>
      </c>
    </row>
    <row r="746" spans="26:27" ht="15">
      <c r="Z746" s="17" t="s">
        <v>744</v>
      </c>
      <c r="AA746" s="34" t="s">
        <v>2378</v>
      </c>
    </row>
    <row r="747" spans="26:27" ht="15">
      <c r="Z747" s="17" t="s">
        <v>306</v>
      </c>
      <c r="AA747" s="34" t="s">
        <v>2379</v>
      </c>
    </row>
    <row r="748" spans="26:27" ht="15">
      <c r="Z748" s="17" t="s">
        <v>1463</v>
      </c>
      <c r="AA748" s="34" t="s">
        <v>2380</v>
      </c>
    </row>
    <row r="749" spans="26:27" ht="15">
      <c r="Z749" s="17" t="s">
        <v>534</v>
      </c>
      <c r="AA749" s="34" t="s">
        <v>2381</v>
      </c>
    </row>
    <row r="750" spans="26:27" ht="15">
      <c r="Z750" s="17" t="s">
        <v>307</v>
      </c>
      <c r="AA750" s="34" t="s">
        <v>2382</v>
      </c>
    </row>
    <row r="751" spans="26:27" ht="15">
      <c r="Z751" s="17" t="s">
        <v>950</v>
      </c>
      <c r="AA751" s="34" t="s">
        <v>2383</v>
      </c>
    </row>
    <row r="752" spans="26:27" ht="15">
      <c r="Z752" s="17" t="s">
        <v>1144</v>
      </c>
      <c r="AA752" s="34" t="s">
        <v>2384</v>
      </c>
    </row>
    <row r="753" spans="26:27" ht="15">
      <c r="Z753" s="17" t="s">
        <v>308</v>
      </c>
      <c r="AA753" s="34" t="s">
        <v>2385</v>
      </c>
    </row>
    <row r="754" spans="26:27" ht="15">
      <c r="Z754" s="17" t="s">
        <v>1145</v>
      </c>
      <c r="AA754" s="34" t="s">
        <v>2386</v>
      </c>
    </row>
    <row r="755" spans="26:27" ht="15">
      <c r="Z755" s="17" t="s">
        <v>535</v>
      </c>
      <c r="AA755" s="34" t="s">
        <v>2387</v>
      </c>
    </row>
    <row r="756" spans="26:27" ht="15">
      <c r="Z756" s="17" t="s">
        <v>536</v>
      </c>
      <c r="AA756" s="34" t="s">
        <v>2388</v>
      </c>
    </row>
    <row r="757" spans="26:27" ht="15">
      <c r="Z757" s="17" t="s">
        <v>413</v>
      </c>
      <c r="AA757" s="34" t="s">
        <v>2389</v>
      </c>
    </row>
    <row r="758" spans="26:27" ht="15">
      <c r="Z758" s="17" t="s">
        <v>309</v>
      </c>
      <c r="AA758" s="34" t="s">
        <v>2390</v>
      </c>
    </row>
    <row r="759" spans="26:27" ht="15">
      <c r="Z759" s="17" t="s">
        <v>1539</v>
      </c>
      <c r="AA759" s="34" t="s">
        <v>2391</v>
      </c>
    </row>
    <row r="760" spans="26:27" ht="15">
      <c r="Z760" s="17" t="s">
        <v>537</v>
      </c>
      <c r="AA760" s="34" t="s">
        <v>2392</v>
      </c>
    </row>
    <row r="761" spans="26:27" ht="15">
      <c r="Z761" s="17" t="s">
        <v>310</v>
      </c>
      <c r="AA761" s="34" t="s">
        <v>2393</v>
      </c>
    </row>
    <row r="762" spans="26:27" ht="15">
      <c r="Z762" s="17" t="s">
        <v>745</v>
      </c>
      <c r="AA762" s="34" t="s">
        <v>2394</v>
      </c>
    </row>
    <row r="763" spans="26:27" ht="15">
      <c r="Z763" s="17" t="s">
        <v>42</v>
      </c>
      <c r="AA763" s="34" t="s">
        <v>2395</v>
      </c>
    </row>
    <row r="764" spans="26:27" ht="15">
      <c r="Z764" s="17" t="s">
        <v>1540</v>
      </c>
      <c r="AA764" s="34" t="s">
        <v>2396</v>
      </c>
    </row>
    <row r="765" spans="26:27" ht="15">
      <c r="Z765" s="17" t="s">
        <v>951</v>
      </c>
      <c r="AA765" s="34" t="s">
        <v>2397</v>
      </c>
    </row>
    <row r="766" spans="26:27" ht="15">
      <c r="Z766" s="17" t="s">
        <v>952</v>
      </c>
      <c r="AA766" s="34" t="s">
        <v>2398</v>
      </c>
    </row>
    <row r="767" spans="26:27" ht="15">
      <c r="Z767" s="17" t="s">
        <v>1464</v>
      </c>
      <c r="AA767" s="34" t="s">
        <v>2399</v>
      </c>
    </row>
    <row r="768" spans="26:27" ht="15">
      <c r="Z768" s="17" t="s">
        <v>311</v>
      </c>
      <c r="AA768" s="34" t="s">
        <v>2400</v>
      </c>
    </row>
    <row r="769" spans="26:27" ht="15">
      <c r="Z769" s="17" t="s">
        <v>1146</v>
      </c>
      <c r="AA769" s="34" t="s">
        <v>2401</v>
      </c>
    </row>
    <row r="770" spans="26:27" ht="15">
      <c r="Z770" s="17" t="s">
        <v>178</v>
      </c>
      <c r="AA770" s="34" t="s">
        <v>2402</v>
      </c>
    </row>
    <row r="771" spans="26:27" ht="15">
      <c r="Z771" s="17" t="s">
        <v>179</v>
      </c>
      <c r="AA771" s="34" t="s">
        <v>2403</v>
      </c>
    </row>
    <row r="772" spans="26:27" ht="15">
      <c r="Z772" s="17" t="s">
        <v>953</v>
      </c>
      <c r="AA772" s="34" t="s">
        <v>2404</v>
      </c>
    </row>
    <row r="773" spans="26:27" ht="15">
      <c r="Z773" s="17" t="s">
        <v>954</v>
      </c>
      <c r="AA773" s="34" t="s">
        <v>2405</v>
      </c>
    </row>
    <row r="774" spans="26:27" ht="15">
      <c r="Z774" s="17" t="s">
        <v>312</v>
      </c>
      <c r="AA774" s="34" t="s">
        <v>2406</v>
      </c>
    </row>
    <row r="775" spans="26:27" ht="15">
      <c r="Z775" s="17" t="s">
        <v>955</v>
      </c>
      <c r="AA775" s="34" t="s">
        <v>2407</v>
      </c>
    </row>
    <row r="776" spans="26:27" ht="15">
      <c r="Z776" s="17" t="s">
        <v>746</v>
      </c>
      <c r="AA776" s="34" t="s">
        <v>2408</v>
      </c>
    </row>
    <row r="777" spans="26:27" ht="15">
      <c r="Z777" s="17" t="s">
        <v>414</v>
      </c>
      <c r="AA777" s="34" t="s">
        <v>2409</v>
      </c>
    </row>
    <row r="778" spans="26:27" ht="15">
      <c r="Z778" s="17" t="s">
        <v>956</v>
      </c>
      <c r="AA778" s="34" t="s">
        <v>2410</v>
      </c>
    </row>
    <row r="779" spans="26:27" ht="15">
      <c r="Z779" s="17" t="s">
        <v>180</v>
      </c>
      <c r="AA779" s="34" t="s">
        <v>2411</v>
      </c>
    </row>
    <row r="780" spans="26:27" ht="15">
      <c r="Z780" s="17" t="s">
        <v>85</v>
      </c>
      <c r="AA780" s="34" t="s">
        <v>2412</v>
      </c>
    </row>
    <row r="781" spans="26:27" ht="15">
      <c r="Z781" s="17" t="s">
        <v>313</v>
      </c>
      <c r="AA781" s="34" t="s">
        <v>2413</v>
      </c>
    </row>
    <row r="782" spans="26:27" ht="15">
      <c r="Z782" s="17" t="s">
        <v>957</v>
      </c>
      <c r="AA782" s="34" t="s">
        <v>2414</v>
      </c>
    </row>
    <row r="783" spans="26:27" ht="15">
      <c r="Z783" s="17" t="s">
        <v>1147</v>
      </c>
      <c r="AA783" s="34" t="s">
        <v>2415</v>
      </c>
    </row>
    <row r="784" spans="26:27" ht="15">
      <c r="Z784" s="17" t="s">
        <v>314</v>
      </c>
      <c r="AA784" s="34" t="s">
        <v>2416</v>
      </c>
    </row>
    <row r="785" spans="26:27" ht="15">
      <c r="Z785" s="17" t="s">
        <v>315</v>
      </c>
      <c r="AA785" s="34" t="s">
        <v>2417</v>
      </c>
    </row>
    <row r="786" spans="26:27" ht="15">
      <c r="Z786" s="17" t="s">
        <v>747</v>
      </c>
      <c r="AA786" s="34" t="s">
        <v>2418</v>
      </c>
    </row>
    <row r="787" spans="26:27" ht="15">
      <c r="Z787" s="17" t="s">
        <v>316</v>
      </c>
      <c r="AA787" s="34" t="s">
        <v>2419</v>
      </c>
    </row>
    <row r="788" spans="26:27" ht="15">
      <c r="Z788" s="17" t="s">
        <v>181</v>
      </c>
      <c r="AA788" s="34" t="s">
        <v>2420</v>
      </c>
    </row>
    <row r="789" spans="26:27" ht="15">
      <c r="Z789" s="17" t="s">
        <v>748</v>
      </c>
      <c r="AA789" s="34" t="s">
        <v>2421</v>
      </c>
    </row>
    <row r="790" spans="26:27" ht="15">
      <c r="Z790" s="17" t="s">
        <v>182</v>
      </c>
      <c r="AA790" s="34" t="s">
        <v>2422</v>
      </c>
    </row>
    <row r="791" spans="26:27" ht="15">
      <c r="Z791" s="17" t="s">
        <v>1541</v>
      </c>
      <c r="AA791" s="34" t="s">
        <v>2423</v>
      </c>
    </row>
    <row r="792" spans="26:27" ht="15">
      <c r="Z792" s="17" t="s">
        <v>538</v>
      </c>
      <c r="AA792" s="34" t="s">
        <v>2424</v>
      </c>
    </row>
    <row r="793" spans="26:27" ht="15">
      <c r="Z793" s="17" t="s">
        <v>958</v>
      </c>
      <c r="AA793" s="34" t="s">
        <v>2425</v>
      </c>
    </row>
    <row r="794" spans="26:27" ht="15">
      <c r="Z794" s="17" t="s">
        <v>411</v>
      </c>
      <c r="AA794" s="34" t="s">
        <v>2426</v>
      </c>
    </row>
    <row r="795" spans="26:27" ht="15">
      <c r="Z795" s="17" t="s">
        <v>1300</v>
      </c>
      <c r="AA795" s="34" t="s">
        <v>2427</v>
      </c>
    </row>
    <row r="796" spans="26:27" ht="15">
      <c r="Z796" s="17" t="s">
        <v>749</v>
      </c>
      <c r="AA796" s="34" t="s">
        <v>2428</v>
      </c>
    </row>
    <row r="797" spans="26:27" ht="15">
      <c r="Z797" s="17" t="s">
        <v>959</v>
      </c>
      <c r="AA797" s="34" t="s">
        <v>2429</v>
      </c>
    </row>
    <row r="798" spans="26:27" ht="15">
      <c r="Z798" s="17" t="s">
        <v>54</v>
      </c>
      <c r="AA798" s="34" t="s">
        <v>2430</v>
      </c>
    </row>
    <row r="799" spans="26:27" ht="15">
      <c r="Z799" s="17" t="s">
        <v>1148</v>
      </c>
      <c r="AA799" s="34" t="s">
        <v>2431</v>
      </c>
    </row>
    <row r="800" spans="26:27" ht="15">
      <c r="Z800" s="17" t="s">
        <v>1386</v>
      </c>
      <c r="AA800" s="34" t="s">
        <v>2432</v>
      </c>
    </row>
    <row r="801" spans="26:27" ht="15">
      <c r="Z801" s="17" t="s">
        <v>539</v>
      </c>
      <c r="AA801" s="34" t="s">
        <v>2433</v>
      </c>
    </row>
    <row r="802" spans="26:27" ht="15">
      <c r="Z802" s="17" t="s">
        <v>317</v>
      </c>
      <c r="AA802" s="34" t="s">
        <v>2434</v>
      </c>
    </row>
    <row r="803" spans="26:27" ht="15">
      <c r="Z803" s="17" t="s">
        <v>1542</v>
      </c>
      <c r="AA803" s="34" t="s">
        <v>2435</v>
      </c>
    </row>
    <row r="804" spans="26:27" ht="15">
      <c r="Z804" s="17" t="s">
        <v>960</v>
      </c>
      <c r="AA804" s="34" t="s">
        <v>2436</v>
      </c>
    </row>
    <row r="805" spans="26:27" ht="15">
      <c r="Z805" s="17" t="s">
        <v>1301</v>
      </c>
      <c r="AA805" s="34" t="s">
        <v>2437</v>
      </c>
    </row>
    <row r="806" spans="26:27" ht="15">
      <c r="Z806" s="17" t="s">
        <v>961</v>
      </c>
      <c r="AA806" s="34" t="s">
        <v>2438</v>
      </c>
    </row>
    <row r="807" spans="26:27" ht="15">
      <c r="Z807" s="17" t="s">
        <v>1543</v>
      </c>
      <c r="AA807" s="34" t="s">
        <v>2439</v>
      </c>
    </row>
    <row r="808" spans="26:27" ht="15">
      <c r="Z808" s="17" t="s">
        <v>183</v>
      </c>
      <c r="AA808" s="34" t="s">
        <v>2440</v>
      </c>
    </row>
    <row r="809" spans="26:27" ht="15">
      <c r="Z809" s="17" t="s">
        <v>1465</v>
      </c>
      <c r="AA809" s="34" t="s">
        <v>2441</v>
      </c>
    </row>
    <row r="810" spans="26:27" ht="15">
      <c r="Z810" s="17" t="s">
        <v>184</v>
      </c>
      <c r="AA810" s="34" t="s">
        <v>2442</v>
      </c>
    </row>
    <row r="811" spans="26:27" ht="15">
      <c r="Z811" s="17" t="s">
        <v>962</v>
      </c>
      <c r="AA811" s="34" t="s">
        <v>2443</v>
      </c>
    </row>
    <row r="812" spans="26:27" ht="15">
      <c r="Z812" s="17" t="s">
        <v>1466</v>
      </c>
      <c r="AA812" s="34" t="s">
        <v>2444</v>
      </c>
    </row>
    <row r="813" spans="26:27" ht="15">
      <c r="Z813" s="17" t="s">
        <v>963</v>
      </c>
      <c r="AA813" s="34" t="s">
        <v>2445</v>
      </c>
    </row>
    <row r="814" spans="26:27" ht="15">
      <c r="Z814" s="17" t="s">
        <v>964</v>
      </c>
      <c r="AA814" s="34" t="s">
        <v>2446</v>
      </c>
    </row>
    <row r="815" spans="26:27" ht="15">
      <c r="Z815" s="17" t="s">
        <v>415</v>
      </c>
      <c r="AA815" s="34" t="s">
        <v>2447</v>
      </c>
    </row>
    <row r="816" spans="26:27" ht="15">
      <c r="Z816" s="17" t="s">
        <v>44</v>
      </c>
      <c r="AA816" s="34" t="s">
        <v>2448</v>
      </c>
    </row>
    <row r="817" spans="26:27" ht="15">
      <c r="Z817" s="17" t="s">
        <v>750</v>
      </c>
      <c r="AA817" s="34" t="s">
        <v>2449</v>
      </c>
    </row>
    <row r="818" spans="26:27" ht="15">
      <c r="Z818" s="17" t="s">
        <v>540</v>
      </c>
      <c r="AA818" s="34" t="s">
        <v>2450</v>
      </c>
    </row>
    <row r="819" spans="26:27" ht="15">
      <c r="Z819" s="17" t="s">
        <v>1387</v>
      </c>
      <c r="AA819" s="34" t="s">
        <v>2451</v>
      </c>
    </row>
    <row r="820" spans="26:27" ht="15">
      <c r="Z820" s="17" t="s">
        <v>965</v>
      </c>
      <c r="AA820" s="34" t="s">
        <v>2452</v>
      </c>
    </row>
    <row r="821" spans="26:27" ht="15">
      <c r="Z821" s="17" t="s">
        <v>185</v>
      </c>
      <c r="AA821" s="34" t="s">
        <v>2453</v>
      </c>
    </row>
    <row r="822" spans="26:27" ht="15">
      <c r="Z822" s="17" t="s">
        <v>1149</v>
      </c>
      <c r="AA822" s="34" t="s">
        <v>2454</v>
      </c>
    </row>
    <row r="823" spans="26:27" ht="15">
      <c r="Z823" s="17" t="s">
        <v>1467</v>
      </c>
      <c r="AA823" s="34" t="s">
        <v>2455</v>
      </c>
    </row>
    <row r="824" spans="26:27" ht="15">
      <c r="Z824" s="17" t="s">
        <v>1388</v>
      </c>
      <c r="AA824" s="34" t="s">
        <v>2456</v>
      </c>
    </row>
    <row r="825" spans="26:27" ht="15">
      <c r="Z825" s="17" t="s">
        <v>33</v>
      </c>
      <c r="AA825" s="34" t="s">
        <v>2457</v>
      </c>
    </row>
    <row r="826" spans="26:27" ht="15">
      <c r="Z826" s="17" t="s">
        <v>966</v>
      </c>
      <c r="AA826" s="34" t="s">
        <v>2458</v>
      </c>
    </row>
    <row r="827" spans="26:27" ht="15">
      <c r="Z827" s="17" t="s">
        <v>1389</v>
      </c>
      <c r="AA827" s="34" t="s">
        <v>2459</v>
      </c>
    </row>
    <row r="828" spans="26:27" ht="15">
      <c r="Z828" s="17" t="s">
        <v>186</v>
      </c>
      <c r="AA828" s="34" t="s">
        <v>2460</v>
      </c>
    </row>
    <row r="829" spans="26:27" ht="15">
      <c r="Z829" s="17" t="s">
        <v>967</v>
      </c>
      <c r="AA829" s="34" t="s">
        <v>2461</v>
      </c>
    </row>
    <row r="830" spans="26:27" ht="15">
      <c r="Z830" s="17" t="s">
        <v>1302</v>
      </c>
      <c r="AA830" s="34" t="s">
        <v>2462</v>
      </c>
    </row>
    <row r="831" spans="26:27" ht="15">
      <c r="Z831" s="17" t="s">
        <v>751</v>
      </c>
      <c r="AA831" s="34" t="s">
        <v>2463</v>
      </c>
    </row>
    <row r="832" spans="26:27" ht="15">
      <c r="Z832" s="17" t="s">
        <v>1544</v>
      </c>
      <c r="AA832" s="34" t="s">
        <v>2464</v>
      </c>
    </row>
    <row r="833" spans="26:27" ht="15">
      <c r="Z833" s="17" t="s">
        <v>1150</v>
      </c>
      <c r="AA833" s="34" t="s">
        <v>2465</v>
      </c>
    </row>
    <row r="834" spans="26:27" ht="15">
      <c r="Z834" s="17" t="s">
        <v>187</v>
      </c>
      <c r="AA834" s="34" t="s">
        <v>2466</v>
      </c>
    </row>
    <row r="835" spans="26:27" ht="15">
      <c r="Z835" s="17" t="s">
        <v>541</v>
      </c>
      <c r="AA835" s="34" t="s">
        <v>2467</v>
      </c>
    </row>
    <row r="836" spans="26:27" ht="15">
      <c r="Z836" s="17" t="s">
        <v>188</v>
      </c>
      <c r="AA836" s="34" t="s">
        <v>2468</v>
      </c>
    </row>
    <row r="837" spans="26:27" ht="15">
      <c r="Z837" s="17" t="s">
        <v>318</v>
      </c>
      <c r="AA837" s="34" t="s">
        <v>2469</v>
      </c>
    </row>
    <row r="838" spans="26:27" ht="15">
      <c r="Z838" s="17" t="s">
        <v>1545</v>
      </c>
      <c r="AA838" s="34" t="s">
        <v>2470</v>
      </c>
    </row>
    <row r="839" spans="26:27" ht="15">
      <c r="Z839" s="17" t="s">
        <v>968</v>
      </c>
      <c r="AA839" s="34" t="s">
        <v>2471</v>
      </c>
    </row>
    <row r="840" spans="26:27" ht="15">
      <c r="Z840" s="17" t="s">
        <v>416</v>
      </c>
      <c r="AA840" s="34" t="s">
        <v>2472</v>
      </c>
    </row>
    <row r="841" spans="26:27" ht="15">
      <c r="Z841" s="17" t="s">
        <v>542</v>
      </c>
      <c r="AA841" s="34" t="s">
        <v>2473</v>
      </c>
    </row>
    <row r="842" spans="26:27" ht="15">
      <c r="Z842" s="17" t="s">
        <v>1151</v>
      </c>
      <c r="AA842" s="34" t="s">
        <v>2474</v>
      </c>
    </row>
    <row r="843" spans="26:27" ht="15">
      <c r="Z843" s="17" t="s">
        <v>543</v>
      </c>
      <c r="AA843" s="34" t="s">
        <v>2475</v>
      </c>
    </row>
    <row r="844" spans="26:27" ht="15">
      <c r="Z844" s="17" t="s">
        <v>861</v>
      </c>
      <c r="AA844" s="34" t="s">
        <v>2476</v>
      </c>
    </row>
    <row r="845" spans="26:27" ht="15">
      <c r="Z845" s="17" t="s">
        <v>1390</v>
      </c>
      <c r="AA845" s="34" t="s">
        <v>2477</v>
      </c>
    </row>
    <row r="846" spans="26:27" ht="15">
      <c r="Z846" s="17" t="s">
        <v>544</v>
      </c>
      <c r="AA846" s="34" t="s">
        <v>2478</v>
      </c>
    </row>
    <row r="847" spans="26:27" ht="15">
      <c r="Z847" s="17" t="s">
        <v>1546</v>
      </c>
      <c r="AA847" s="34" t="s">
        <v>2479</v>
      </c>
    </row>
    <row r="848" spans="26:27" ht="15">
      <c r="Z848" s="17" t="s">
        <v>417</v>
      </c>
      <c r="AA848" s="34" t="s">
        <v>2480</v>
      </c>
    </row>
    <row r="849" spans="26:27" ht="15">
      <c r="Z849" s="17" t="s">
        <v>545</v>
      </c>
      <c r="AA849" s="34" t="s">
        <v>2481</v>
      </c>
    </row>
    <row r="850" spans="26:27" ht="15">
      <c r="Z850" s="17" t="s">
        <v>34</v>
      </c>
      <c r="AA850" s="34" t="s">
        <v>2482</v>
      </c>
    </row>
    <row r="851" spans="26:27" ht="15">
      <c r="Z851" s="17" t="s">
        <v>418</v>
      </c>
      <c r="AA851" s="34" t="s">
        <v>2483</v>
      </c>
    </row>
    <row r="852" spans="26:27" ht="15">
      <c r="Z852" s="17" t="s">
        <v>1152</v>
      </c>
      <c r="AA852" s="34" t="s">
        <v>2484</v>
      </c>
    </row>
    <row r="853" spans="26:27" ht="15">
      <c r="Z853" s="17" t="s">
        <v>41</v>
      </c>
      <c r="AA853" s="34" t="s">
        <v>2485</v>
      </c>
    </row>
    <row r="854" spans="26:27" ht="15">
      <c r="Z854" s="17" t="s">
        <v>189</v>
      </c>
      <c r="AA854" s="34" t="s">
        <v>2486</v>
      </c>
    </row>
    <row r="855" spans="26:27" ht="15">
      <c r="Z855" s="17" t="s">
        <v>1547</v>
      </c>
      <c r="AA855" s="34" t="s">
        <v>2487</v>
      </c>
    </row>
    <row r="856" spans="26:27" ht="15">
      <c r="Z856" s="17" t="s">
        <v>319</v>
      </c>
      <c r="AA856" s="34" t="s">
        <v>2488</v>
      </c>
    </row>
    <row r="857" spans="26:27" ht="15">
      <c r="Z857" s="17" t="s">
        <v>419</v>
      </c>
      <c r="AA857" s="34" t="s">
        <v>2489</v>
      </c>
    </row>
    <row r="858" spans="26:27" ht="15">
      <c r="Z858" s="17" t="s">
        <v>190</v>
      </c>
      <c r="AA858" s="34" t="s">
        <v>2490</v>
      </c>
    </row>
    <row r="859" spans="26:27" ht="15">
      <c r="Z859" s="17" t="s">
        <v>546</v>
      </c>
      <c r="AA859" s="34" t="s">
        <v>2491</v>
      </c>
    </row>
    <row r="860" spans="26:27" ht="15">
      <c r="Z860" s="17" t="s">
        <v>547</v>
      </c>
      <c r="AA860" s="34" t="s">
        <v>2492</v>
      </c>
    </row>
    <row r="861" spans="26:27" ht="15">
      <c r="Z861" s="17" t="s">
        <v>1153</v>
      </c>
      <c r="AA861" s="34" t="s">
        <v>2493</v>
      </c>
    </row>
    <row r="862" spans="26:27" ht="15">
      <c r="Z862" s="17" t="s">
        <v>1154</v>
      </c>
      <c r="AA862" s="34" t="s">
        <v>2494</v>
      </c>
    </row>
    <row r="863" spans="26:27" ht="15">
      <c r="Z863" s="17" t="s">
        <v>1155</v>
      </c>
      <c r="AA863" s="34" t="s">
        <v>2495</v>
      </c>
    </row>
    <row r="864" spans="26:27" ht="15">
      <c r="Z864" s="17" t="s">
        <v>320</v>
      </c>
      <c r="AA864" s="34" t="s">
        <v>2496</v>
      </c>
    </row>
    <row r="865" spans="26:27" ht="15">
      <c r="Z865" s="17" t="s">
        <v>752</v>
      </c>
      <c r="AA865" s="34" t="s">
        <v>2497</v>
      </c>
    </row>
    <row r="866" spans="26:27" ht="15">
      <c r="Z866" s="17" t="s">
        <v>548</v>
      </c>
      <c r="AA866" s="34" t="s">
        <v>2498</v>
      </c>
    </row>
    <row r="867" spans="26:27" ht="15">
      <c r="Z867" s="17" t="s">
        <v>969</v>
      </c>
      <c r="AA867" s="34" t="s">
        <v>2499</v>
      </c>
    </row>
    <row r="868" spans="26:27" ht="15">
      <c r="Z868" s="17" t="s">
        <v>1156</v>
      </c>
      <c r="AA868" s="34" t="s">
        <v>2500</v>
      </c>
    </row>
    <row r="869" spans="26:27" ht="15">
      <c r="Z869" s="17" t="s">
        <v>753</v>
      </c>
      <c r="AA869" s="34" t="s">
        <v>2501</v>
      </c>
    </row>
    <row r="870" spans="26:27" ht="15">
      <c r="Z870" s="17" t="s">
        <v>549</v>
      </c>
      <c r="AA870" s="34" t="s">
        <v>2502</v>
      </c>
    </row>
    <row r="871" spans="26:27" ht="15">
      <c r="Z871" s="17" t="s">
        <v>1468</v>
      </c>
      <c r="AA871" s="34" t="s">
        <v>2503</v>
      </c>
    </row>
    <row r="872" spans="26:27" ht="15">
      <c r="Z872" s="17" t="s">
        <v>1469</v>
      </c>
      <c r="AA872" s="34" t="s">
        <v>2504</v>
      </c>
    </row>
    <row r="873" spans="26:27" ht="15">
      <c r="Z873" s="17" t="s">
        <v>1391</v>
      </c>
      <c r="AA873" s="34" t="s">
        <v>2505</v>
      </c>
    </row>
    <row r="874" spans="26:27" ht="15">
      <c r="Z874" s="17" t="s">
        <v>754</v>
      </c>
      <c r="AA874" s="34" t="s">
        <v>2506</v>
      </c>
    </row>
    <row r="875" spans="26:27" ht="15">
      <c r="Z875" s="17" t="s">
        <v>1470</v>
      </c>
      <c r="AA875" s="34" t="s">
        <v>2507</v>
      </c>
    </row>
    <row r="876" spans="26:27" ht="15">
      <c r="Z876" s="17" t="s">
        <v>321</v>
      </c>
      <c r="AA876" s="34" t="s">
        <v>2508</v>
      </c>
    </row>
    <row r="877" spans="26:27" ht="15">
      <c r="Z877" s="17" t="s">
        <v>755</v>
      </c>
      <c r="AA877" s="34" t="s">
        <v>2509</v>
      </c>
    </row>
    <row r="878" spans="26:27" ht="15">
      <c r="Z878" s="17" t="s">
        <v>322</v>
      </c>
      <c r="AA878" s="34" t="s">
        <v>2510</v>
      </c>
    </row>
    <row r="879" spans="26:27" ht="15">
      <c r="Z879" s="17" t="s">
        <v>970</v>
      </c>
      <c r="AA879" s="34" t="s">
        <v>2511</v>
      </c>
    </row>
    <row r="880" spans="26:27" ht="15">
      <c r="Z880" s="17" t="s">
        <v>971</v>
      </c>
      <c r="AA880" s="34" t="s">
        <v>2512</v>
      </c>
    </row>
    <row r="881" spans="26:27" ht="15">
      <c r="Z881" s="17" t="s">
        <v>420</v>
      </c>
      <c r="AA881" s="34" t="s">
        <v>2513</v>
      </c>
    </row>
    <row r="882" spans="26:27" ht="15">
      <c r="Z882" s="17" t="s">
        <v>1157</v>
      </c>
      <c r="AA882" s="34" t="s">
        <v>2514</v>
      </c>
    </row>
    <row r="883" spans="26:27" ht="15">
      <c r="Z883" s="17" t="s">
        <v>1548</v>
      </c>
      <c r="AA883" s="34" t="s">
        <v>2515</v>
      </c>
    </row>
    <row r="884" spans="26:27" ht="15">
      <c r="Z884" s="17" t="s">
        <v>323</v>
      </c>
      <c r="AA884" s="34" t="s">
        <v>2516</v>
      </c>
    </row>
    <row r="885" spans="26:27" ht="15">
      <c r="Z885" s="17" t="s">
        <v>1303</v>
      </c>
      <c r="AA885" s="34" t="s">
        <v>2517</v>
      </c>
    </row>
    <row r="886" spans="26:27" ht="15">
      <c r="Z886" s="17" t="s">
        <v>972</v>
      </c>
      <c r="AA886" s="34" t="s">
        <v>2518</v>
      </c>
    </row>
    <row r="887" spans="26:27" ht="15">
      <c r="Z887" s="17" t="s">
        <v>1471</v>
      </c>
      <c r="AA887" s="34" t="s">
        <v>2519</v>
      </c>
    </row>
    <row r="888" spans="26:27" ht="15">
      <c r="Z888" s="17" t="s">
        <v>1158</v>
      </c>
      <c r="AA888" s="34" t="s">
        <v>2520</v>
      </c>
    </row>
    <row r="889" spans="26:27" ht="15">
      <c r="Z889" s="17" t="s">
        <v>1159</v>
      </c>
      <c r="AA889" s="34" t="s">
        <v>2521</v>
      </c>
    </row>
    <row r="890" spans="26:27" ht="15">
      <c r="Z890" s="17" t="s">
        <v>191</v>
      </c>
      <c r="AA890" s="34" t="s">
        <v>2522</v>
      </c>
    </row>
    <row r="891" spans="26:27" ht="15">
      <c r="Z891" s="17" t="s">
        <v>756</v>
      </c>
      <c r="AA891" s="34" t="s">
        <v>2523</v>
      </c>
    </row>
    <row r="892" spans="26:27" ht="15">
      <c r="Z892" s="17" t="s">
        <v>324</v>
      </c>
      <c r="AA892" s="34" t="s">
        <v>2524</v>
      </c>
    </row>
    <row r="893" spans="26:27" ht="15">
      <c r="Z893" s="17" t="s">
        <v>1160</v>
      </c>
      <c r="AA893" s="34" t="s">
        <v>2525</v>
      </c>
    </row>
    <row r="894" spans="26:27" ht="15">
      <c r="Z894" s="17" t="s">
        <v>1161</v>
      </c>
      <c r="AA894" s="34" t="s">
        <v>2526</v>
      </c>
    </row>
    <row r="895" spans="26:27" ht="15">
      <c r="Z895" s="17" t="s">
        <v>1472</v>
      </c>
      <c r="AA895" s="34" t="s">
        <v>2527</v>
      </c>
    </row>
    <row r="896" spans="26:27" ht="15">
      <c r="Z896" s="17" t="s">
        <v>973</v>
      </c>
      <c r="AA896" s="34" t="s">
        <v>2528</v>
      </c>
    </row>
    <row r="897" spans="26:27" ht="15">
      <c r="Z897" s="17" t="s">
        <v>1162</v>
      </c>
      <c r="AA897" s="34" t="s">
        <v>2529</v>
      </c>
    </row>
    <row r="898" spans="26:27" ht="15">
      <c r="Z898" s="17" t="s">
        <v>1473</v>
      </c>
      <c r="AA898" s="34" t="s">
        <v>2530</v>
      </c>
    </row>
    <row r="899" spans="26:27" ht="15">
      <c r="Z899" s="17" t="s">
        <v>974</v>
      </c>
      <c r="AA899" s="34" t="s">
        <v>2531</v>
      </c>
    </row>
    <row r="900" spans="26:27" ht="15">
      <c r="Z900" s="17" t="s">
        <v>975</v>
      </c>
      <c r="AA900" s="34" t="s">
        <v>2532</v>
      </c>
    </row>
    <row r="901" spans="26:27" ht="15">
      <c r="Z901" s="17" t="s">
        <v>1304</v>
      </c>
      <c r="AA901" s="34" t="s">
        <v>2533</v>
      </c>
    </row>
    <row r="902" spans="26:27" ht="15">
      <c r="Z902" s="17" t="s">
        <v>325</v>
      </c>
      <c r="AA902" s="34" t="s">
        <v>2534</v>
      </c>
    </row>
    <row r="903" spans="26:27" ht="15">
      <c r="Z903" s="17" t="s">
        <v>1163</v>
      </c>
      <c r="AA903" s="34" t="s">
        <v>2535</v>
      </c>
    </row>
    <row r="904" spans="26:27" ht="15">
      <c r="Z904" s="17" t="s">
        <v>192</v>
      </c>
      <c r="AA904" s="34" t="s">
        <v>2536</v>
      </c>
    </row>
    <row r="905" spans="26:27" ht="15">
      <c r="Z905" s="17" t="s">
        <v>62</v>
      </c>
      <c r="AA905" s="34" t="s">
        <v>2537</v>
      </c>
    </row>
    <row r="906" spans="26:27" ht="15">
      <c r="Z906" s="17" t="s">
        <v>1392</v>
      </c>
      <c r="AA906" s="34" t="s">
        <v>2538</v>
      </c>
    </row>
    <row r="907" spans="26:27" ht="15">
      <c r="Z907" s="17" t="s">
        <v>193</v>
      </c>
      <c r="AA907" s="34" t="s">
        <v>2539</v>
      </c>
    </row>
    <row r="908" spans="26:27" ht="15">
      <c r="Z908" s="17" t="s">
        <v>77</v>
      </c>
      <c r="AA908" s="34" t="s">
        <v>2540</v>
      </c>
    </row>
    <row r="909" spans="26:27" ht="15">
      <c r="Z909" s="17" t="s">
        <v>757</v>
      </c>
      <c r="AA909" s="34" t="s">
        <v>2541</v>
      </c>
    </row>
    <row r="910" spans="26:27" ht="15">
      <c r="Z910" s="17" t="s">
        <v>550</v>
      </c>
      <c r="AA910" s="34" t="s">
        <v>2542</v>
      </c>
    </row>
    <row r="911" spans="26:27" ht="15">
      <c r="Z911" s="17" t="s">
        <v>194</v>
      </c>
      <c r="AA911" s="34" t="s">
        <v>2543</v>
      </c>
    </row>
    <row r="912" spans="26:27" ht="15">
      <c r="Z912" s="17" t="s">
        <v>758</v>
      </c>
      <c r="AA912" s="34" t="s">
        <v>2544</v>
      </c>
    </row>
    <row r="913" spans="26:27" ht="15">
      <c r="Z913" s="17" t="s">
        <v>1164</v>
      </c>
      <c r="AA913" s="34" t="s">
        <v>2545</v>
      </c>
    </row>
    <row r="914" spans="26:27" ht="15">
      <c r="Z914" s="17" t="s">
        <v>71</v>
      </c>
      <c r="AA914" s="34" t="s">
        <v>2546</v>
      </c>
    </row>
    <row r="915" spans="26:27" ht="15">
      <c r="Z915" s="17" t="s">
        <v>1474</v>
      </c>
      <c r="AA915" s="34" t="s">
        <v>2547</v>
      </c>
    </row>
    <row r="916" spans="26:27" ht="15">
      <c r="Z916" s="17" t="s">
        <v>1305</v>
      </c>
      <c r="AA916" s="34" t="s">
        <v>2548</v>
      </c>
    </row>
    <row r="917" spans="26:27" ht="15">
      <c r="Z917" s="17" t="s">
        <v>1306</v>
      </c>
      <c r="AA917" s="34" t="s">
        <v>2549</v>
      </c>
    </row>
    <row r="918" spans="26:27" ht="15">
      <c r="Z918" s="17" t="s">
        <v>551</v>
      </c>
      <c r="AA918" s="34" t="s">
        <v>2550</v>
      </c>
    </row>
    <row r="919" spans="26:27" ht="15">
      <c r="Z919" s="17" t="s">
        <v>1393</v>
      </c>
      <c r="AA919" s="34" t="s">
        <v>2551</v>
      </c>
    </row>
    <row r="920" spans="26:27" ht="15">
      <c r="Z920" s="17" t="s">
        <v>759</v>
      </c>
      <c r="AA920" s="34" t="s">
        <v>2552</v>
      </c>
    </row>
    <row r="921" spans="26:27" ht="15">
      <c r="Z921" s="17" t="s">
        <v>326</v>
      </c>
      <c r="AA921" s="34" t="s">
        <v>2553</v>
      </c>
    </row>
    <row r="922" spans="26:27" ht="15">
      <c r="Z922" s="17" t="s">
        <v>760</v>
      </c>
      <c r="AA922" s="34" t="s">
        <v>2554</v>
      </c>
    </row>
    <row r="923" spans="26:27" ht="15">
      <c r="Z923" s="17" t="s">
        <v>552</v>
      </c>
      <c r="AA923" s="34" t="s">
        <v>2555</v>
      </c>
    </row>
    <row r="924" spans="26:27" ht="15">
      <c r="Z924" s="17" t="s">
        <v>1549</v>
      </c>
      <c r="AA924" s="34" t="s">
        <v>2556</v>
      </c>
    </row>
    <row r="925" spans="26:27" ht="15">
      <c r="Z925" s="17" t="s">
        <v>976</v>
      </c>
      <c r="AA925" s="34" t="s">
        <v>2557</v>
      </c>
    </row>
    <row r="926" spans="26:27" ht="15">
      <c r="Z926" s="17" t="s">
        <v>977</v>
      </c>
      <c r="AA926" s="34" t="s">
        <v>2558</v>
      </c>
    </row>
    <row r="927" spans="26:27" ht="15">
      <c r="Z927" s="17" t="s">
        <v>327</v>
      </c>
      <c r="AA927" s="34" t="s">
        <v>2559</v>
      </c>
    </row>
    <row r="928" spans="26:27" ht="15">
      <c r="Z928" s="17" t="s">
        <v>978</v>
      </c>
      <c r="AA928" s="34" t="s">
        <v>2560</v>
      </c>
    </row>
    <row r="929" spans="26:27" ht="15">
      <c r="Z929" s="17" t="s">
        <v>761</v>
      </c>
      <c r="AA929" s="34" t="s">
        <v>2561</v>
      </c>
    </row>
    <row r="930" spans="26:27" ht="15">
      <c r="Z930" s="17" t="s">
        <v>553</v>
      </c>
      <c r="AA930" s="34" t="s">
        <v>2562</v>
      </c>
    </row>
    <row r="931" spans="26:27" ht="15">
      <c r="Z931" s="17" t="s">
        <v>328</v>
      </c>
      <c r="AA931" s="34" t="s">
        <v>2563</v>
      </c>
    </row>
    <row r="932" spans="26:27" ht="15">
      <c r="Z932" s="17" t="s">
        <v>979</v>
      </c>
      <c r="AA932" s="34" t="s">
        <v>2564</v>
      </c>
    </row>
    <row r="933" spans="26:27" ht="15">
      <c r="Z933" s="17" t="s">
        <v>1475</v>
      </c>
      <c r="AA933" s="34" t="s">
        <v>2565</v>
      </c>
    </row>
    <row r="934" spans="26:27" ht="15">
      <c r="Z934" s="17" t="s">
        <v>1165</v>
      </c>
      <c r="AA934" s="34" t="s">
        <v>2566</v>
      </c>
    </row>
    <row r="935" spans="26:27" ht="15">
      <c r="Z935" s="17" t="s">
        <v>554</v>
      </c>
      <c r="AA935" s="34" t="s">
        <v>2567</v>
      </c>
    </row>
    <row r="936" spans="26:27" ht="15">
      <c r="Z936" s="17" t="s">
        <v>555</v>
      </c>
      <c r="AA936" s="34" t="s">
        <v>2568</v>
      </c>
    </row>
    <row r="937" spans="26:27" ht="15">
      <c r="Z937" s="17" t="s">
        <v>421</v>
      </c>
      <c r="AA937" s="34" t="s">
        <v>2569</v>
      </c>
    </row>
    <row r="938" spans="26:27" ht="15">
      <c r="Z938" s="17" t="s">
        <v>556</v>
      </c>
      <c r="AA938" s="34" t="s">
        <v>2570</v>
      </c>
    </row>
    <row r="939" spans="26:27" ht="15">
      <c r="Z939" s="17" t="s">
        <v>329</v>
      </c>
      <c r="AA939" s="34" t="s">
        <v>2571</v>
      </c>
    </row>
    <row r="940" spans="26:27" ht="15">
      <c r="Z940" s="17" t="s">
        <v>557</v>
      </c>
      <c r="AA940" s="34" t="s">
        <v>2572</v>
      </c>
    </row>
    <row r="941" spans="26:27" ht="15">
      <c r="Z941" s="17" t="s">
        <v>980</v>
      </c>
      <c r="AA941" s="34" t="s">
        <v>2573</v>
      </c>
    </row>
    <row r="942" spans="26:27" ht="15">
      <c r="Z942" s="17" t="s">
        <v>981</v>
      </c>
      <c r="AA942" s="34" t="s">
        <v>2574</v>
      </c>
    </row>
    <row r="943" spans="26:27" ht="15">
      <c r="Z943" s="17" t="s">
        <v>982</v>
      </c>
      <c r="AA943" s="34" t="s">
        <v>2575</v>
      </c>
    </row>
    <row r="944" spans="26:27" ht="15">
      <c r="Z944" s="17" t="s">
        <v>1307</v>
      </c>
      <c r="AA944" s="34" t="s">
        <v>2576</v>
      </c>
    </row>
    <row r="945" spans="26:27" ht="15">
      <c r="Z945" s="17" t="s">
        <v>983</v>
      </c>
      <c r="AA945" s="34" t="s">
        <v>2577</v>
      </c>
    </row>
    <row r="946" spans="26:27" ht="15">
      <c r="Z946" s="17" t="s">
        <v>195</v>
      </c>
      <c r="AA946" s="34" t="s">
        <v>2578</v>
      </c>
    </row>
    <row r="947" spans="26:27" ht="15">
      <c r="Z947" s="17" t="s">
        <v>1476</v>
      </c>
      <c r="AA947" s="34" t="s">
        <v>2579</v>
      </c>
    </row>
    <row r="948" spans="26:27" ht="15">
      <c r="Z948" s="17" t="s">
        <v>1166</v>
      </c>
      <c r="AA948" s="34" t="s">
        <v>2580</v>
      </c>
    </row>
    <row r="949" spans="26:27" ht="15">
      <c r="Z949" s="17" t="s">
        <v>35</v>
      </c>
      <c r="AA949" s="34" t="s">
        <v>2581</v>
      </c>
    </row>
    <row r="950" spans="26:27" ht="15">
      <c r="Z950" s="17" t="s">
        <v>1477</v>
      </c>
      <c r="AA950" s="34" t="s">
        <v>2582</v>
      </c>
    </row>
    <row r="951" spans="26:27" ht="15">
      <c r="Z951" s="17" t="s">
        <v>196</v>
      </c>
      <c r="AA951" s="34" t="s">
        <v>2583</v>
      </c>
    </row>
    <row r="952" spans="26:27" ht="15">
      <c r="Z952" s="17" t="s">
        <v>1478</v>
      </c>
      <c r="AA952" s="34" t="s">
        <v>2584</v>
      </c>
    </row>
    <row r="953" spans="26:27" ht="15">
      <c r="Z953" s="17" t="s">
        <v>1167</v>
      </c>
      <c r="AA953" s="34" t="s">
        <v>2585</v>
      </c>
    </row>
    <row r="954" spans="26:27" ht="15">
      <c r="Z954" s="17" t="s">
        <v>1479</v>
      </c>
      <c r="AA954" s="34" t="s">
        <v>2586</v>
      </c>
    </row>
    <row r="955" spans="26:27" ht="15">
      <c r="Z955" s="17" t="s">
        <v>1308</v>
      </c>
      <c r="AA955" s="34" t="s">
        <v>2587</v>
      </c>
    </row>
    <row r="956" spans="26:27" ht="15">
      <c r="Z956" s="17" t="s">
        <v>762</v>
      </c>
      <c r="AA956" s="34" t="s">
        <v>2588</v>
      </c>
    </row>
    <row r="957" spans="26:27" ht="15">
      <c r="Z957" s="17" t="s">
        <v>763</v>
      </c>
      <c r="AA957" s="34" t="s">
        <v>2589</v>
      </c>
    </row>
    <row r="958" spans="26:27" ht="15">
      <c r="Z958" s="17" t="s">
        <v>764</v>
      </c>
      <c r="AA958" s="34" t="s">
        <v>2590</v>
      </c>
    </row>
    <row r="959" spans="26:27" ht="15">
      <c r="Z959" s="17" t="s">
        <v>330</v>
      </c>
      <c r="AA959" s="34" t="s">
        <v>2591</v>
      </c>
    </row>
    <row r="960" spans="26:27" ht="15">
      <c r="Z960" s="17" t="s">
        <v>984</v>
      </c>
      <c r="AA960" s="34" t="s">
        <v>2592</v>
      </c>
    </row>
    <row r="961" spans="26:27" ht="15">
      <c r="Z961" s="17" t="s">
        <v>765</v>
      </c>
      <c r="AA961" s="34" t="s">
        <v>2593</v>
      </c>
    </row>
    <row r="962" spans="26:27" ht="15">
      <c r="Z962" s="17" t="s">
        <v>985</v>
      </c>
      <c r="AA962" s="34" t="s">
        <v>2594</v>
      </c>
    </row>
    <row r="963" spans="26:27" ht="15">
      <c r="Z963" s="17" t="s">
        <v>766</v>
      </c>
      <c r="AA963" s="34" t="s">
        <v>2595</v>
      </c>
    </row>
    <row r="964" spans="26:27" ht="15">
      <c r="Z964" s="17" t="s">
        <v>558</v>
      </c>
      <c r="AA964" s="34" t="s">
        <v>2596</v>
      </c>
    </row>
    <row r="965" spans="26:27" ht="15">
      <c r="Z965" s="17" t="s">
        <v>197</v>
      </c>
      <c r="AA965" s="34" t="s">
        <v>2597</v>
      </c>
    </row>
    <row r="966" spans="26:27" ht="15">
      <c r="Z966" s="17" t="s">
        <v>198</v>
      </c>
      <c r="AA966" s="34" t="s">
        <v>2598</v>
      </c>
    </row>
    <row r="967" spans="26:27" ht="15">
      <c r="Z967" s="17" t="s">
        <v>767</v>
      </c>
      <c r="AA967" s="34" t="s">
        <v>2599</v>
      </c>
    </row>
    <row r="968" spans="26:27" ht="15">
      <c r="Z968" s="17" t="s">
        <v>1550</v>
      </c>
      <c r="AA968" s="34" t="s">
        <v>2600</v>
      </c>
    </row>
    <row r="969" spans="26:27" ht="15">
      <c r="Z969" s="17" t="s">
        <v>559</v>
      </c>
      <c r="AA969" s="34" t="s">
        <v>2601</v>
      </c>
    </row>
    <row r="970" spans="26:27" ht="15">
      <c r="Z970" s="17" t="s">
        <v>768</v>
      </c>
      <c r="AA970" s="34" t="s">
        <v>2602</v>
      </c>
    </row>
    <row r="971" spans="26:27" ht="15">
      <c r="Z971" s="17" t="s">
        <v>331</v>
      </c>
      <c r="AA971" s="34" t="s">
        <v>2603</v>
      </c>
    </row>
    <row r="972" spans="26:27" ht="15">
      <c r="Z972" s="17" t="s">
        <v>986</v>
      </c>
      <c r="AA972" s="34" t="s">
        <v>2604</v>
      </c>
    </row>
    <row r="973" spans="26:27" ht="15">
      <c r="Z973" s="17" t="s">
        <v>987</v>
      </c>
      <c r="AA973" s="34" t="s">
        <v>2605</v>
      </c>
    </row>
    <row r="974" spans="26:27" ht="15">
      <c r="Z974" s="17" t="s">
        <v>769</v>
      </c>
      <c r="AA974" s="34" t="s">
        <v>2606</v>
      </c>
    </row>
    <row r="975" spans="26:27" ht="15">
      <c r="Z975" s="17" t="s">
        <v>770</v>
      </c>
      <c r="AA975" s="34" t="s">
        <v>2607</v>
      </c>
    </row>
    <row r="976" spans="26:27" ht="15">
      <c r="Z976" s="17" t="s">
        <v>199</v>
      </c>
      <c r="AA976" s="34" t="s">
        <v>2608</v>
      </c>
    </row>
    <row r="977" spans="26:27" ht="15">
      <c r="Z977" s="17" t="s">
        <v>1480</v>
      </c>
      <c r="AA977" s="34" t="s">
        <v>2609</v>
      </c>
    </row>
    <row r="978" spans="26:27" ht="15">
      <c r="Z978" s="17" t="s">
        <v>1551</v>
      </c>
      <c r="AA978" s="34" t="s">
        <v>2610</v>
      </c>
    </row>
    <row r="979" spans="26:27" ht="15">
      <c r="Z979" s="17" t="s">
        <v>988</v>
      </c>
      <c r="AA979" s="34" t="s">
        <v>2611</v>
      </c>
    </row>
    <row r="980" spans="26:27" ht="15">
      <c r="Z980" s="17" t="s">
        <v>1552</v>
      </c>
      <c r="AA980" s="34" t="s">
        <v>2612</v>
      </c>
    </row>
    <row r="981" spans="26:27" ht="15">
      <c r="Z981" s="17" t="s">
        <v>989</v>
      </c>
      <c r="AA981" s="34" t="s">
        <v>2613</v>
      </c>
    </row>
    <row r="982" spans="26:27" ht="15">
      <c r="Z982" s="17" t="s">
        <v>560</v>
      </c>
      <c r="AA982" s="34" t="s">
        <v>2614</v>
      </c>
    </row>
    <row r="983" spans="26:27" ht="15">
      <c r="Z983" s="17" t="s">
        <v>332</v>
      </c>
      <c r="AA983" s="34" t="s">
        <v>2615</v>
      </c>
    </row>
    <row r="984" spans="26:27" ht="15">
      <c r="Z984" s="17" t="s">
        <v>1309</v>
      </c>
      <c r="AA984" s="34" t="s">
        <v>2616</v>
      </c>
    </row>
    <row r="985" spans="26:27" ht="15">
      <c r="Z985" s="17" t="s">
        <v>46</v>
      </c>
      <c r="AA985" s="34" t="s">
        <v>2617</v>
      </c>
    </row>
    <row r="986" spans="26:27" ht="15">
      <c r="Z986" s="17" t="s">
        <v>1168</v>
      </c>
      <c r="AA986" s="34" t="s">
        <v>2618</v>
      </c>
    </row>
    <row r="987" spans="26:27" ht="15">
      <c r="Z987" s="17" t="s">
        <v>561</v>
      </c>
      <c r="AA987" s="34" t="s">
        <v>2619</v>
      </c>
    </row>
    <row r="988" spans="26:27" ht="15">
      <c r="Z988" s="17" t="s">
        <v>990</v>
      </c>
      <c r="AA988" s="34" t="s">
        <v>2620</v>
      </c>
    </row>
    <row r="989" spans="26:27" ht="15">
      <c r="Z989" s="17" t="s">
        <v>1481</v>
      </c>
      <c r="AA989" s="34" t="s">
        <v>2621</v>
      </c>
    </row>
    <row r="990" spans="26:27" ht="15">
      <c r="Z990" s="17" t="s">
        <v>562</v>
      </c>
      <c r="AA990" s="34" t="s">
        <v>2622</v>
      </c>
    </row>
    <row r="991" spans="26:27" ht="15">
      <c r="Z991" s="17" t="s">
        <v>991</v>
      </c>
      <c r="AA991" s="34" t="s">
        <v>2623</v>
      </c>
    </row>
    <row r="992" spans="26:27" ht="15">
      <c r="Z992" s="17" t="s">
        <v>1310</v>
      </c>
      <c r="AA992" s="34" t="s">
        <v>2624</v>
      </c>
    </row>
    <row r="993" spans="26:27" ht="15">
      <c r="Z993" s="17" t="s">
        <v>771</v>
      </c>
      <c r="AA993" s="34" t="s">
        <v>2625</v>
      </c>
    </row>
    <row r="994" spans="26:27" ht="15">
      <c r="Z994" s="17" t="s">
        <v>1482</v>
      </c>
      <c r="AA994" s="34" t="s">
        <v>2626</v>
      </c>
    </row>
    <row r="995" spans="26:27" ht="15">
      <c r="Z995" s="17" t="s">
        <v>992</v>
      </c>
      <c r="AA995" s="34" t="s">
        <v>2627</v>
      </c>
    </row>
    <row r="996" spans="26:27" ht="15">
      <c r="Z996" s="17" t="s">
        <v>993</v>
      </c>
      <c r="AA996" s="34" t="s">
        <v>2628</v>
      </c>
    </row>
    <row r="997" spans="26:27" ht="15">
      <c r="Z997" s="17" t="s">
        <v>772</v>
      </c>
      <c r="AA997" s="34" t="s">
        <v>2629</v>
      </c>
    </row>
    <row r="998" spans="26:27" ht="15">
      <c r="Z998" s="17" t="s">
        <v>773</v>
      </c>
      <c r="AA998" s="34" t="s">
        <v>2630</v>
      </c>
    </row>
    <row r="999" spans="26:27" ht="15">
      <c r="Z999" s="17" t="s">
        <v>1311</v>
      </c>
      <c r="AA999" s="34" t="s">
        <v>2631</v>
      </c>
    </row>
    <row r="1000" spans="26:27" ht="15">
      <c r="Z1000" s="17" t="s">
        <v>994</v>
      </c>
      <c r="AA1000" s="34" t="s">
        <v>2632</v>
      </c>
    </row>
    <row r="1001" spans="26:27" ht="15">
      <c r="Z1001" s="17" t="s">
        <v>1169</v>
      </c>
      <c r="AA1001" s="34" t="s">
        <v>2633</v>
      </c>
    </row>
    <row r="1002" spans="26:27" ht="15">
      <c r="Z1002" s="17" t="s">
        <v>774</v>
      </c>
      <c r="AA1002" s="34" t="s">
        <v>2634</v>
      </c>
    </row>
    <row r="1003" spans="26:27" ht="15">
      <c r="Z1003" s="17" t="s">
        <v>1170</v>
      </c>
      <c r="AA1003" s="34" t="s">
        <v>2635</v>
      </c>
    </row>
    <row r="1004" spans="26:27" ht="15">
      <c r="Z1004" s="17" t="s">
        <v>1312</v>
      </c>
      <c r="AA1004" s="34" t="s">
        <v>2636</v>
      </c>
    </row>
    <row r="1005" spans="26:27" ht="15">
      <c r="Z1005" s="17" t="s">
        <v>563</v>
      </c>
      <c r="AA1005" s="34" t="s">
        <v>2637</v>
      </c>
    </row>
    <row r="1006" spans="26:27" ht="15">
      <c r="Z1006" s="17" t="s">
        <v>564</v>
      </c>
      <c r="AA1006" s="34" t="s">
        <v>2638</v>
      </c>
    </row>
    <row r="1007" spans="26:27" ht="15">
      <c r="Z1007" s="17" t="s">
        <v>995</v>
      </c>
      <c r="AA1007" s="34" t="s">
        <v>2639</v>
      </c>
    </row>
    <row r="1008" spans="26:27" ht="15">
      <c r="Z1008" s="17" t="s">
        <v>333</v>
      </c>
      <c r="AA1008" s="34" t="s">
        <v>2640</v>
      </c>
    </row>
    <row r="1009" spans="26:27" ht="15">
      <c r="Z1009" s="17" t="s">
        <v>1483</v>
      </c>
      <c r="AA1009" s="34" t="s">
        <v>2641</v>
      </c>
    </row>
    <row r="1010" spans="26:27" ht="15">
      <c r="Z1010" s="17" t="s">
        <v>1171</v>
      </c>
      <c r="AA1010" s="34" t="s">
        <v>2642</v>
      </c>
    </row>
    <row r="1011" spans="26:27" ht="15">
      <c r="Z1011" s="17" t="s">
        <v>775</v>
      </c>
      <c r="AA1011" s="34" t="s">
        <v>2643</v>
      </c>
    </row>
    <row r="1012" spans="26:27" ht="15">
      <c r="Z1012" s="17" t="s">
        <v>776</v>
      </c>
      <c r="AA1012" s="34" t="s">
        <v>2644</v>
      </c>
    </row>
    <row r="1013" spans="26:27" ht="15">
      <c r="Z1013" s="17" t="s">
        <v>996</v>
      </c>
      <c r="AA1013" s="34" t="s">
        <v>2645</v>
      </c>
    </row>
    <row r="1014" spans="26:27" ht="15">
      <c r="Z1014" s="17" t="s">
        <v>997</v>
      </c>
      <c r="AA1014" s="34" t="s">
        <v>2646</v>
      </c>
    </row>
    <row r="1015" spans="26:27" ht="15">
      <c r="Z1015" s="17" t="s">
        <v>1484</v>
      </c>
      <c r="AA1015" s="34" t="s">
        <v>2647</v>
      </c>
    </row>
    <row r="1016" spans="26:27" ht="15">
      <c r="Z1016" s="17" t="s">
        <v>565</v>
      </c>
      <c r="AA1016" s="34" t="s">
        <v>2648</v>
      </c>
    </row>
    <row r="1017" spans="26:27" ht="15">
      <c r="Z1017" s="17" t="s">
        <v>66</v>
      </c>
      <c r="AA1017" s="34" t="s">
        <v>2649</v>
      </c>
    </row>
    <row r="1018" spans="26:27" ht="15">
      <c r="Z1018" s="17" t="s">
        <v>998</v>
      </c>
      <c r="AA1018" s="34" t="s">
        <v>2650</v>
      </c>
    </row>
    <row r="1019" spans="26:27" ht="15">
      <c r="Z1019" s="17" t="s">
        <v>422</v>
      </c>
      <c r="AA1019" s="34" t="s">
        <v>2651</v>
      </c>
    </row>
    <row r="1020" spans="26:27" ht="15">
      <c r="Z1020" s="17" t="s">
        <v>777</v>
      </c>
      <c r="AA1020" s="34" t="s">
        <v>2652</v>
      </c>
    </row>
    <row r="1021" spans="26:27" ht="15">
      <c r="Z1021" s="17" t="s">
        <v>334</v>
      </c>
      <c r="AA1021" s="34" t="s">
        <v>2653</v>
      </c>
    </row>
    <row r="1022" spans="26:27" ht="15">
      <c r="Z1022" s="17" t="s">
        <v>1394</v>
      </c>
      <c r="AA1022" s="34" t="s">
        <v>2654</v>
      </c>
    </row>
    <row r="1023" spans="26:27" ht="15">
      <c r="Z1023" s="17" t="s">
        <v>778</v>
      </c>
      <c r="AA1023" s="34" t="s">
        <v>2655</v>
      </c>
    </row>
    <row r="1024" spans="26:27" ht="15">
      <c r="Z1024" s="17" t="s">
        <v>335</v>
      </c>
      <c r="AA1024" s="34" t="s">
        <v>2656</v>
      </c>
    </row>
    <row r="1025" spans="26:27" ht="15">
      <c r="Z1025" s="17" t="s">
        <v>1485</v>
      </c>
      <c r="AA1025" s="34" t="s">
        <v>2657</v>
      </c>
    </row>
    <row r="1026" spans="26:27" ht="15">
      <c r="Z1026" s="17" t="s">
        <v>1486</v>
      </c>
      <c r="AA1026" s="34" t="s">
        <v>2658</v>
      </c>
    </row>
    <row r="1027" spans="26:27" ht="15">
      <c r="Z1027" s="17" t="s">
        <v>566</v>
      </c>
      <c r="AA1027" s="34" t="s">
        <v>2659</v>
      </c>
    </row>
    <row r="1028" spans="26:27" ht="15">
      <c r="Z1028" s="17" t="s">
        <v>1313</v>
      </c>
      <c r="AA1028" s="34" t="s">
        <v>2660</v>
      </c>
    </row>
    <row r="1029" spans="26:27" ht="15">
      <c r="Z1029" s="17" t="s">
        <v>1000</v>
      </c>
      <c r="AA1029" s="34" t="s">
        <v>2661</v>
      </c>
    </row>
    <row r="1030" spans="26:27" ht="15">
      <c r="Z1030" s="17" t="s">
        <v>1001</v>
      </c>
      <c r="AA1030" s="34" t="s">
        <v>2662</v>
      </c>
    </row>
    <row r="1031" spans="26:27" ht="15">
      <c r="Z1031" s="17" t="s">
        <v>1314</v>
      </c>
      <c r="AA1031" s="34" t="s">
        <v>2663</v>
      </c>
    </row>
    <row r="1032" spans="26:27" ht="15">
      <c r="Z1032" s="17" t="s">
        <v>1487</v>
      </c>
      <c r="AA1032" s="34" t="s">
        <v>2664</v>
      </c>
    </row>
    <row r="1033" spans="26:27" ht="15">
      <c r="Z1033" s="17" t="s">
        <v>567</v>
      </c>
      <c r="AA1033" s="34" t="s">
        <v>2665</v>
      </c>
    </row>
    <row r="1034" spans="26:27" ht="15">
      <c r="Z1034" s="17" t="s">
        <v>568</v>
      </c>
      <c r="AA1034" s="34" t="s">
        <v>2666</v>
      </c>
    </row>
    <row r="1035" spans="26:27" ht="15">
      <c r="Z1035" s="17" t="s">
        <v>1315</v>
      </c>
      <c r="AA1035" s="34" t="s">
        <v>2667</v>
      </c>
    </row>
    <row r="1036" spans="26:27" ht="15">
      <c r="Z1036" s="17" t="s">
        <v>1002</v>
      </c>
      <c r="AA1036" s="34" t="s">
        <v>2668</v>
      </c>
    </row>
    <row r="1037" spans="26:27" ht="15">
      <c r="Z1037" s="17" t="s">
        <v>1316</v>
      </c>
      <c r="AA1037" s="34" t="s">
        <v>2669</v>
      </c>
    </row>
    <row r="1038" spans="26:27" ht="15">
      <c r="Z1038" s="17" t="s">
        <v>1003</v>
      </c>
      <c r="AA1038" s="34" t="s">
        <v>2670</v>
      </c>
    </row>
    <row r="1039" spans="26:27" ht="15">
      <c r="Z1039" s="17" t="s">
        <v>1067</v>
      </c>
      <c r="AA1039" s="34" t="s">
        <v>2671</v>
      </c>
    </row>
    <row r="1040" spans="26:27" ht="15">
      <c r="Z1040" s="17" t="s">
        <v>336</v>
      </c>
      <c r="AA1040" s="34" t="s">
        <v>2672</v>
      </c>
    </row>
    <row r="1041" spans="26:27" ht="15">
      <c r="Z1041" s="17" t="s">
        <v>1317</v>
      </c>
      <c r="AA1041" s="34" t="s">
        <v>2673</v>
      </c>
    </row>
    <row r="1042" spans="26:27" ht="15">
      <c r="Z1042" s="17" t="s">
        <v>779</v>
      </c>
      <c r="AA1042" s="34" t="s">
        <v>2674</v>
      </c>
    </row>
    <row r="1043" spans="26:27" ht="15">
      <c r="Z1043" s="17" t="s">
        <v>423</v>
      </c>
      <c r="AA1043" s="34" t="s">
        <v>2675</v>
      </c>
    </row>
    <row r="1044" spans="26:27" ht="15">
      <c r="Z1044" s="17" t="s">
        <v>780</v>
      </c>
      <c r="AA1044" s="34" t="s">
        <v>2676</v>
      </c>
    </row>
    <row r="1045" spans="26:27" ht="15">
      <c r="Z1045" s="17" t="s">
        <v>424</v>
      </c>
      <c r="AA1045" s="34" t="s">
        <v>2677</v>
      </c>
    </row>
    <row r="1046" spans="26:27" ht="15">
      <c r="Z1046" s="17" t="s">
        <v>781</v>
      </c>
      <c r="AA1046" s="34" t="s">
        <v>2678</v>
      </c>
    </row>
    <row r="1047" spans="26:27" ht="15">
      <c r="Z1047" s="17" t="s">
        <v>782</v>
      </c>
      <c r="AA1047" s="34" t="s">
        <v>2679</v>
      </c>
    </row>
    <row r="1048" spans="26:27" ht="15">
      <c r="Z1048" s="17" t="s">
        <v>783</v>
      </c>
      <c r="AA1048" s="34" t="s">
        <v>2680</v>
      </c>
    </row>
    <row r="1049" spans="26:27" ht="15">
      <c r="Z1049" s="17" t="s">
        <v>1318</v>
      </c>
      <c r="AA1049" s="34" t="s">
        <v>2681</v>
      </c>
    </row>
    <row r="1050" spans="26:27" ht="15">
      <c r="Z1050" s="17" t="s">
        <v>1172</v>
      </c>
      <c r="AA1050" s="34" t="s">
        <v>2682</v>
      </c>
    </row>
    <row r="1051" spans="26:27" ht="15">
      <c r="Z1051" s="17" t="s">
        <v>1173</v>
      </c>
      <c r="AA1051" s="34" t="s">
        <v>2683</v>
      </c>
    </row>
    <row r="1052" spans="26:27" ht="15">
      <c r="Z1052" s="17" t="s">
        <v>1174</v>
      </c>
      <c r="AA1052" s="34" t="s">
        <v>2684</v>
      </c>
    </row>
    <row r="1053" spans="26:27" ht="15">
      <c r="Z1053" s="17" t="s">
        <v>1395</v>
      </c>
      <c r="AA1053" s="34" t="s">
        <v>2685</v>
      </c>
    </row>
    <row r="1054" spans="26:27" ht="15">
      <c r="Z1054" s="17" t="s">
        <v>1319</v>
      </c>
      <c r="AA1054" s="34" t="s">
        <v>2686</v>
      </c>
    </row>
    <row r="1055" spans="26:27" ht="15">
      <c r="Z1055" s="17" t="s">
        <v>569</v>
      </c>
      <c r="AA1055" s="34" t="s">
        <v>2687</v>
      </c>
    </row>
    <row r="1056" spans="26:27" ht="15">
      <c r="Z1056" s="17" t="s">
        <v>1553</v>
      </c>
      <c r="AA1056" s="34" t="s">
        <v>2688</v>
      </c>
    </row>
    <row r="1057" spans="26:27" ht="15">
      <c r="Z1057" s="17" t="s">
        <v>1175</v>
      </c>
      <c r="AA1057" s="34" t="s">
        <v>2689</v>
      </c>
    </row>
    <row r="1058" spans="26:27" ht="15">
      <c r="Z1058" s="17" t="s">
        <v>1320</v>
      </c>
      <c r="AA1058" s="34" t="s">
        <v>2690</v>
      </c>
    </row>
    <row r="1059" spans="26:27" ht="15">
      <c r="Z1059" s="17" t="s">
        <v>337</v>
      </c>
      <c r="AA1059" s="34" t="s">
        <v>2691</v>
      </c>
    </row>
    <row r="1060" spans="26:27" ht="15">
      <c r="Z1060" s="17" t="s">
        <v>1176</v>
      </c>
      <c r="AA1060" s="34" t="s">
        <v>2692</v>
      </c>
    </row>
    <row r="1061" spans="26:27" ht="15">
      <c r="Z1061" s="17" t="s">
        <v>200</v>
      </c>
      <c r="AA1061" s="34" t="s">
        <v>2693</v>
      </c>
    </row>
    <row r="1062" spans="26:27" ht="15">
      <c r="Z1062" s="17" t="s">
        <v>570</v>
      </c>
      <c r="AA1062" s="34" t="s">
        <v>2694</v>
      </c>
    </row>
    <row r="1063" spans="26:27" ht="15">
      <c r="Z1063" s="17" t="s">
        <v>1004</v>
      </c>
      <c r="AA1063" s="34" t="s">
        <v>2695</v>
      </c>
    </row>
    <row r="1064" spans="26:27" ht="15">
      <c r="Z1064" s="17" t="s">
        <v>1396</v>
      </c>
      <c r="AA1064" s="34" t="s">
        <v>2696</v>
      </c>
    </row>
    <row r="1065" spans="26:27" ht="15">
      <c r="Z1065" s="17" t="s">
        <v>425</v>
      </c>
      <c r="AA1065" s="34" t="s">
        <v>2697</v>
      </c>
    </row>
    <row r="1066" spans="26:27" ht="15">
      <c r="Z1066" s="17" t="s">
        <v>1177</v>
      </c>
      <c r="AA1066" s="34" t="s">
        <v>2698</v>
      </c>
    </row>
    <row r="1067" spans="26:27" ht="15">
      <c r="Z1067" s="17" t="s">
        <v>1321</v>
      </c>
      <c r="AA1067" s="34" t="s">
        <v>2699</v>
      </c>
    </row>
    <row r="1068" spans="26:27" ht="15">
      <c r="Z1068" s="17" t="s">
        <v>338</v>
      </c>
      <c r="AA1068" s="34" t="s">
        <v>2700</v>
      </c>
    </row>
    <row r="1069" spans="26:27" ht="15">
      <c r="Z1069" s="17" t="s">
        <v>1397</v>
      </c>
      <c r="AA1069" s="34" t="s">
        <v>2701</v>
      </c>
    </row>
    <row r="1070" spans="26:27" ht="15">
      <c r="Z1070" s="17" t="s">
        <v>426</v>
      </c>
      <c r="AA1070" s="34" t="s">
        <v>2702</v>
      </c>
    </row>
    <row r="1071" spans="26:27" ht="15">
      <c r="Z1071" s="17" t="s">
        <v>571</v>
      </c>
      <c r="AA1071" s="34" t="s">
        <v>2703</v>
      </c>
    </row>
    <row r="1072" spans="26:27" ht="15">
      <c r="Z1072" s="17" t="s">
        <v>339</v>
      </c>
      <c r="AA1072" s="34" t="s">
        <v>2704</v>
      </c>
    </row>
    <row r="1073" spans="26:27" ht="15">
      <c r="Z1073" s="17" t="s">
        <v>784</v>
      </c>
      <c r="AA1073" s="34" t="s">
        <v>2705</v>
      </c>
    </row>
    <row r="1074" spans="26:27" ht="15">
      <c r="Z1074" s="17" t="s">
        <v>1005</v>
      </c>
      <c r="AA1074" s="34" t="s">
        <v>2706</v>
      </c>
    </row>
    <row r="1075" spans="26:27" ht="15">
      <c r="Z1075" s="17" t="s">
        <v>1006</v>
      </c>
      <c r="AA1075" s="34" t="s">
        <v>2707</v>
      </c>
    </row>
    <row r="1076" spans="26:27" ht="15">
      <c r="Z1076" s="17" t="s">
        <v>1007</v>
      </c>
      <c r="AA1076" s="34" t="s">
        <v>2708</v>
      </c>
    </row>
    <row r="1077" spans="26:27" ht="15">
      <c r="Z1077" s="17" t="s">
        <v>1398</v>
      </c>
      <c r="AA1077" s="34" t="s">
        <v>2709</v>
      </c>
    </row>
    <row r="1078" spans="26:27" ht="15">
      <c r="Z1078" s="17" t="s">
        <v>1008</v>
      </c>
      <c r="AA1078" s="34" t="s">
        <v>2710</v>
      </c>
    </row>
    <row r="1079" spans="26:27" ht="15">
      <c r="Z1079" s="17" t="s">
        <v>340</v>
      </c>
      <c r="AA1079" s="34" t="s">
        <v>2711</v>
      </c>
    </row>
    <row r="1080" spans="26:27" ht="15">
      <c r="Z1080" s="17" t="s">
        <v>1009</v>
      </c>
      <c r="AA1080" s="34" t="s">
        <v>2712</v>
      </c>
    </row>
    <row r="1081" spans="26:27" ht="15">
      <c r="Z1081" s="17" t="s">
        <v>427</v>
      </c>
      <c r="AA1081" s="34" t="s">
        <v>2713</v>
      </c>
    </row>
    <row r="1082" spans="26:27" ht="15">
      <c r="Z1082" s="17" t="s">
        <v>341</v>
      </c>
      <c r="AA1082" s="34" t="s">
        <v>2714</v>
      </c>
    </row>
    <row r="1083" spans="26:27" ht="15">
      <c r="Z1083" s="17" t="s">
        <v>1178</v>
      </c>
      <c r="AA1083" s="34" t="s">
        <v>2715</v>
      </c>
    </row>
    <row r="1084" spans="26:27" ht="15">
      <c r="Z1084" s="17" t="s">
        <v>785</v>
      </c>
      <c r="AA1084" s="34" t="s">
        <v>2716</v>
      </c>
    </row>
    <row r="1085" spans="26:27" ht="15">
      <c r="Z1085" s="17" t="s">
        <v>787</v>
      </c>
      <c r="AA1085" s="34" t="s">
        <v>2717</v>
      </c>
    </row>
    <row r="1086" spans="26:27" ht="15">
      <c r="Z1086" s="17" t="s">
        <v>786</v>
      </c>
      <c r="AA1086" s="34" t="s">
        <v>2718</v>
      </c>
    </row>
    <row r="1087" spans="26:27" ht="15">
      <c r="Z1087" s="17" t="s">
        <v>1010</v>
      </c>
      <c r="AA1087" s="34" t="s">
        <v>2719</v>
      </c>
    </row>
    <row r="1088" spans="26:27" ht="15">
      <c r="Z1088" s="17" t="s">
        <v>1399</v>
      </c>
      <c r="AA1088" s="34" t="s">
        <v>2720</v>
      </c>
    </row>
    <row r="1089" spans="26:27" ht="15">
      <c r="Z1089" s="17" t="s">
        <v>788</v>
      </c>
      <c r="AA1089" s="34" t="s">
        <v>2721</v>
      </c>
    </row>
    <row r="1090" spans="26:27" ht="15">
      <c r="Z1090" s="17" t="s">
        <v>789</v>
      </c>
      <c r="AA1090" s="34" t="s">
        <v>2722</v>
      </c>
    </row>
    <row r="1091" spans="26:27" ht="15">
      <c r="Z1091" s="17" t="s">
        <v>1011</v>
      </c>
      <c r="AA1091" s="34" t="s">
        <v>2723</v>
      </c>
    </row>
    <row r="1092" spans="26:27" ht="15">
      <c r="Z1092" s="17" t="s">
        <v>342</v>
      </c>
      <c r="AA1092" s="34" t="s">
        <v>2724</v>
      </c>
    </row>
    <row r="1093" spans="26:27" ht="15">
      <c r="Z1093" s="17" t="s">
        <v>1179</v>
      </c>
      <c r="AA1093" s="34" t="s">
        <v>2725</v>
      </c>
    </row>
    <row r="1094" spans="26:27" ht="15">
      <c r="Z1094" s="17" t="s">
        <v>201</v>
      </c>
      <c r="AA1094" s="34" t="s">
        <v>2726</v>
      </c>
    </row>
    <row r="1095" spans="26:27" ht="15">
      <c r="Z1095" s="17" t="s">
        <v>1400</v>
      </c>
      <c r="AA1095" s="34" t="s">
        <v>2727</v>
      </c>
    </row>
    <row r="1096" spans="26:27" ht="15">
      <c r="Z1096" s="17" t="s">
        <v>202</v>
      </c>
      <c r="AA1096" s="34" t="s">
        <v>2728</v>
      </c>
    </row>
    <row r="1097" spans="26:27" ht="15">
      <c r="Z1097" s="17" t="s">
        <v>428</v>
      </c>
      <c r="AA1097" s="34" t="s">
        <v>2729</v>
      </c>
    </row>
    <row r="1098" spans="26:27" ht="15">
      <c r="Z1098" s="17" t="s">
        <v>1322</v>
      </c>
      <c r="AA1098" s="34" t="s">
        <v>2730</v>
      </c>
    </row>
    <row r="1099" spans="26:27" ht="15">
      <c r="Z1099" s="17" t="s">
        <v>572</v>
      </c>
      <c r="AA1099" s="34" t="s">
        <v>2731</v>
      </c>
    </row>
    <row r="1100" spans="26:27" ht="15">
      <c r="Z1100" s="17" t="s">
        <v>1012</v>
      </c>
      <c r="AA1100" s="34" t="s">
        <v>2732</v>
      </c>
    </row>
    <row r="1101" spans="26:27" ht="15">
      <c r="Z1101" s="17" t="s">
        <v>573</v>
      </c>
      <c r="AA1101" s="34" t="s">
        <v>2733</v>
      </c>
    </row>
    <row r="1102" spans="26:27" ht="15">
      <c r="Z1102" s="17" t="s">
        <v>790</v>
      </c>
      <c r="AA1102" s="34" t="s">
        <v>2734</v>
      </c>
    </row>
    <row r="1103" spans="26:27" ht="15">
      <c r="Z1103" s="17" t="s">
        <v>1013</v>
      </c>
      <c r="AA1103" s="34" t="s">
        <v>2735</v>
      </c>
    </row>
    <row r="1104" spans="26:27" ht="15">
      <c r="Z1104" s="17" t="s">
        <v>429</v>
      </c>
      <c r="AA1104" s="34" t="s">
        <v>2736</v>
      </c>
    </row>
    <row r="1105" spans="26:27" ht="15">
      <c r="Z1105" s="17" t="s">
        <v>791</v>
      </c>
      <c r="AA1105" s="34" t="s">
        <v>2737</v>
      </c>
    </row>
    <row r="1106" spans="26:27" ht="15">
      <c r="Z1106" s="17" t="s">
        <v>574</v>
      </c>
      <c r="AA1106" s="34" t="s">
        <v>2738</v>
      </c>
    </row>
    <row r="1107" spans="26:27" ht="15">
      <c r="Z1107" s="17" t="s">
        <v>1488</v>
      </c>
      <c r="AA1107" s="34" t="s">
        <v>2739</v>
      </c>
    </row>
    <row r="1108" spans="26:27" ht="15">
      <c r="Z1108" s="17" t="s">
        <v>792</v>
      </c>
      <c r="AA1108" s="34" t="s">
        <v>2740</v>
      </c>
    </row>
    <row r="1109" spans="26:27" ht="15">
      <c r="Z1109" s="17" t="s">
        <v>1014</v>
      </c>
      <c r="AA1109" s="34" t="s">
        <v>2741</v>
      </c>
    </row>
    <row r="1110" spans="26:27" ht="15">
      <c r="Z1110" s="17" t="s">
        <v>793</v>
      </c>
      <c r="AA1110" s="34" t="s">
        <v>2742</v>
      </c>
    </row>
    <row r="1111" spans="26:27" ht="15">
      <c r="Z1111" s="17" t="s">
        <v>1015</v>
      </c>
      <c r="AA1111" s="34" t="s">
        <v>2743</v>
      </c>
    </row>
    <row r="1112" spans="26:27" ht="15">
      <c r="Z1112" s="17" t="s">
        <v>1016</v>
      </c>
      <c r="AA1112" s="34" t="s">
        <v>2744</v>
      </c>
    </row>
    <row r="1113" spans="26:27" ht="15">
      <c r="Z1113" s="17" t="s">
        <v>1489</v>
      </c>
      <c r="AA1113" s="34" t="s">
        <v>2745</v>
      </c>
    </row>
    <row r="1114" spans="26:27" ht="15">
      <c r="Z1114" s="17" t="s">
        <v>343</v>
      </c>
      <c r="AA1114" s="34" t="s">
        <v>2746</v>
      </c>
    </row>
    <row r="1115" spans="26:27" ht="15">
      <c r="Z1115" s="17" t="s">
        <v>1017</v>
      </c>
      <c r="AA1115" s="34" t="s">
        <v>2747</v>
      </c>
    </row>
    <row r="1116" spans="26:27" ht="15">
      <c r="Z1116" s="17" t="s">
        <v>1018</v>
      </c>
      <c r="AA1116" s="34" t="s">
        <v>2748</v>
      </c>
    </row>
    <row r="1117" spans="26:27" ht="15">
      <c r="Z1117" s="17" t="s">
        <v>1019</v>
      </c>
      <c r="AA1117" s="34" t="s">
        <v>2749</v>
      </c>
    </row>
    <row r="1118" spans="26:27" ht="15">
      <c r="Z1118" s="17" t="s">
        <v>794</v>
      </c>
      <c r="AA1118" s="34" t="s">
        <v>2750</v>
      </c>
    </row>
    <row r="1119" spans="26:27" ht="15">
      <c r="Z1119" s="17" t="s">
        <v>344</v>
      </c>
      <c r="AA1119" s="34" t="s">
        <v>2751</v>
      </c>
    </row>
    <row r="1120" spans="26:27" ht="15">
      <c r="Z1120" s="17" t="s">
        <v>1401</v>
      </c>
      <c r="AA1120" s="34" t="s">
        <v>2752</v>
      </c>
    </row>
    <row r="1121" spans="26:27" ht="15">
      <c r="Z1121" s="17" t="s">
        <v>1323</v>
      </c>
      <c r="AA1121" s="34" t="s">
        <v>2753</v>
      </c>
    </row>
    <row r="1122" spans="26:27" ht="15">
      <c r="Z1122" s="17" t="s">
        <v>1020</v>
      </c>
      <c r="AA1122" s="34" t="s">
        <v>2754</v>
      </c>
    </row>
    <row r="1123" spans="26:27" ht="15">
      <c r="Z1123" s="17" t="s">
        <v>1402</v>
      </c>
      <c r="AA1123" s="34" t="s">
        <v>2755</v>
      </c>
    </row>
    <row r="1124" spans="26:27" ht="15">
      <c r="Z1124" s="17" t="s">
        <v>345</v>
      </c>
      <c r="AA1124" s="34" t="s">
        <v>2756</v>
      </c>
    </row>
    <row r="1125" spans="26:27" ht="15">
      <c r="Z1125" s="17" t="s">
        <v>203</v>
      </c>
      <c r="AA1125" s="34" t="s">
        <v>2757</v>
      </c>
    </row>
    <row r="1126" spans="26:27" ht="15">
      <c r="Z1126" s="17" t="s">
        <v>204</v>
      </c>
      <c r="AA1126" s="34" t="s">
        <v>2758</v>
      </c>
    </row>
    <row r="1127" spans="26:27" ht="15">
      <c r="Z1127" s="17" t="s">
        <v>795</v>
      </c>
      <c r="AA1127" s="34" t="s">
        <v>2759</v>
      </c>
    </row>
    <row r="1128" spans="26:27" ht="15">
      <c r="Z1128" s="17" t="s">
        <v>796</v>
      </c>
      <c r="AA1128" s="34" t="s">
        <v>2760</v>
      </c>
    </row>
    <row r="1129" spans="26:27" ht="15">
      <c r="Z1129" s="17" t="s">
        <v>430</v>
      </c>
      <c r="AA1129" s="34" t="s">
        <v>2761</v>
      </c>
    </row>
    <row r="1130" spans="26:27" ht="15">
      <c r="Z1130" s="17" t="s">
        <v>1180</v>
      </c>
      <c r="AA1130" s="34" t="s">
        <v>2762</v>
      </c>
    </row>
    <row r="1131" spans="26:27" ht="15">
      <c r="Z1131" s="17" t="s">
        <v>1181</v>
      </c>
      <c r="AA1131" s="34" t="s">
        <v>2763</v>
      </c>
    </row>
    <row r="1132" spans="26:27" ht="15">
      <c r="Z1132" s="17" t="s">
        <v>1403</v>
      </c>
      <c r="AA1132" s="34" t="s">
        <v>2764</v>
      </c>
    </row>
    <row r="1133" spans="26:27" ht="15">
      <c r="Z1133" s="17" t="s">
        <v>1021</v>
      </c>
      <c r="AA1133" s="34" t="s">
        <v>2765</v>
      </c>
    </row>
    <row r="1134" spans="26:27" ht="15">
      <c r="Z1134" s="17" t="s">
        <v>575</v>
      </c>
      <c r="AA1134" s="34" t="s">
        <v>2766</v>
      </c>
    </row>
    <row r="1135" spans="26:27" ht="15">
      <c r="Z1135" s="17" t="s">
        <v>576</v>
      </c>
      <c r="AA1135" s="34" t="s">
        <v>2767</v>
      </c>
    </row>
    <row r="1136" spans="26:27" ht="15">
      <c r="Z1136" s="17" t="s">
        <v>1182</v>
      </c>
      <c r="AA1136" s="34" t="s">
        <v>2768</v>
      </c>
    </row>
    <row r="1137" spans="26:27" ht="15">
      <c r="Z1137" s="17" t="s">
        <v>1404</v>
      </c>
      <c r="AA1137" s="34" t="s">
        <v>2769</v>
      </c>
    </row>
    <row r="1138" spans="26:27" ht="15">
      <c r="Z1138" s="17" t="s">
        <v>346</v>
      </c>
      <c r="AA1138" s="34" t="s">
        <v>2770</v>
      </c>
    </row>
    <row r="1139" spans="26:27" ht="15">
      <c r="Z1139" s="17" t="s">
        <v>1022</v>
      </c>
      <c r="AA1139" s="34" t="s">
        <v>2771</v>
      </c>
    </row>
    <row r="1140" spans="26:27" ht="15">
      <c r="Z1140" s="17" t="s">
        <v>55</v>
      </c>
      <c r="AA1140" s="34" t="s">
        <v>2772</v>
      </c>
    </row>
    <row r="1141" spans="26:27" ht="15">
      <c r="Z1141" s="17" t="s">
        <v>1324</v>
      </c>
      <c r="AA1141" s="34" t="s">
        <v>2773</v>
      </c>
    </row>
    <row r="1142" spans="26:27" ht="15">
      <c r="Z1142" s="17" t="s">
        <v>1325</v>
      </c>
      <c r="AA1142" s="34" t="s">
        <v>2774</v>
      </c>
    </row>
    <row r="1143" spans="26:27" ht="15">
      <c r="Z1143" s="17" t="s">
        <v>1326</v>
      </c>
      <c r="AA1143" s="34" t="s">
        <v>2775</v>
      </c>
    </row>
    <row r="1144" spans="26:27" ht="15">
      <c r="Z1144" s="17" t="s">
        <v>1327</v>
      </c>
      <c r="AA1144" s="34" t="s">
        <v>2776</v>
      </c>
    </row>
    <row r="1145" spans="26:27" ht="15">
      <c r="Z1145" s="17" t="s">
        <v>797</v>
      </c>
      <c r="AA1145" s="34" t="s">
        <v>2777</v>
      </c>
    </row>
    <row r="1146" spans="26:27" ht="15">
      <c r="Z1146" s="17" t="s">
        <v>1183</v>
      </c>
      <c r="AA1146" s="34" t="s">
        <v>2778</v>
      </c>
    </row>
    <row r="1147" spans="26:27" ht="15">
      <c r="Z1147" s="17" t="s">
        <v>1328</v>
      </c>
      <c r="AA1147" s="34" t="s">
        <v>2779</v>
      </c>
    </row>
    <row r="1148" spans="26:27" ht="15">
      <c r="Z1148" s="17" t="s">
        <v>1405</v>
      </c>
      <c r="AA1148" s="34" t="s">
        <v>2780</v>
      </c>
    </row>
    <row r="1149" spans="26:27" ht="15">
      <c r="Z1149" s="17" t="s">
        <v>1329</v>
      </c>
      <c r="AA1149" s="34" t="s">
        <v>2781</v>
      </c>
    </row>
    <row r="1150" spans="26:27" ht="15">
      <c r="Z1150" s="17" t="s">
        <v>1490</v>
      </c>
      <c r="AA1150" s="34" t="s">
        <v>2782</v>
      </c>
    </row>
    <row r="1151" spans="26:27" ht="15">
      <c r="Z1151" s="17" t="s">
        <v>1184</v>
      </c>
      <c r="AA1151" s="34" t="s">
        <v>2783</v>
      </c>
    </row>
    <row r="1152" spans="26:27" ht="15">
      <c r="Z1152" s="17" t="s">
        <v>577</v>
      </c>
      <c r="AA1152" s="34" t="s">
        <v>2784</v>
      </c>
    </row>
    <row r="1153" spans="26:27" ht="15">
      <c r="Z1153" s="17" t="s">
        <v>1330</v>
      </c>
      <c r="AA1153" s="34" t="s">
        <v>2785</v>
      </c>
    </row>
    <row r="1154" spans="26:27" ht="15">
      <c r="Z1154" s="17" t="s">
        <v>1185</v>
      </c>
      <c r="AA1154" s="34" t="s">
        <v>2786</v>
      </c>
    </row>
    <row r="1155" spans="26:27" ht="15">
      <c r="Z1155" s="17" t="s">
        <v>578</v>
      </c>
      <c r="AA1155" s="34" t="s">
        <v>2787</v>
      </c>
    </row>
    <row r="1156" spans="26:27" ht="15">
      <c r="Z1156" s="17" t="s">
        <v>1186</v>
      </c>
      <c r="AA1156" s="34" t="s">
        <v>2788</v>
      </c>
    </row>
    <row r="1157" spans="26:27" ht="15">
      <c r="Z1157" s="17" t="s">
        <v>1187</v>
      </c>
      <c r="AA1157" s="34" t="s">
        <v>2789</v>
      </c>
    </row>
    <row r="1158" spans="26:27" ht="15">
      <c r="Z1158" s="17" t="s">
        <v>1023</v>
      </c>
      <c r="AA1158" s="34" t="s">
        <v>2790</v>
      </c>
    </row>
    <row r="1159" spans="26:27" ht="15">
      <c r="Z1159" s="17" t="s">
        <v>579</v>
      </c>
      <c r="AA1159" s="34" t="s">
        <v>2791</v>
      </c>
    </row>
    <row r="1160" spans="26:27" ht="15">
      <c r="Z1160" s="17" t="s">
        <v>1024</v>
      </c>
      <c r="AA1160" s="34" t="s">
        <v>2792</v>
      </c>
    </row>
    <row r="1161" spans="26:27" ht="15">
      <c r="Z1161" s="17" t="s">
        <v>347</v>
      </c>
      <c r="AA1161" s="34" t="s">
        <v>2793</v>
      </c>
    </row>
    <row r="1162" spans="26:27" ht="15">
      <c r="Z1162" s="17" t="s">
        <v>1406</v>
      </c>
      <c r="AA1162" s="34" t="s">
        <v>2794</v>
      </c>
    </row>
    <row r="1163" spans="26:27" ht="15">
      <c r="Z1163" s="17" t="s">
        <v>1025</v>
      </c>
      <c r="AA1163" s="34" t="s">
        <v>2795</v>
      </c>
    </row>
    <row r="1164" spans="26:27" ht="15">
      <c r="Z1164" s="17" t="s">
        <v>1491</v>
      </c>
      <c r="AA1164" s="34" t="s">
        <v>2796</v>
      </c>
    </row>
    <row r="1165" spans="26:27" ht="15">
      <c r="Z1165" s="17" t="s">
        <v>1188</v>
      </c>
      <c r="AA1165" s="34" t="s">
        <v>2797</v>
      </c>
    </row>
    <row r="1166" spans="26:27" ht="15">
      <c r="Z1166" s="17" t="s">
        <v>798</v>
      </c>
      <c r="AA1166" s="34" t="s">
        <v>2798</v>
      </c>
    </row>
    <row r="1167" spans="26:27" ht="15">
      <c r="Z1167" s="17" t="s">
        <v>431</v>
      </c>
      <c r="AA1167" s="34" t="s">
        <v>2799</v>
      </c>
    </row>
    <row r="1168" spans="26:27" ht="15">
      <c r="Z1168" s="17" t="s">
        <v>1189</v>
      </c>
      <c r="AA1168" s="34" t="s">
        <v>2800</v>
      </c>
    </row>
    <row r="1169" spans="26:27" ht="15">
      <c r="Z1169" s="17" t="s">
        <v>1331</v>
      </c>
      <c r="AA1169" s="34" t="s">
        <v>2801</v>
      </c>
    </row>
    <row r="1170" spans="26:27" ht="15">
      <c r="Z1170" s="17" t="s">
        <v>20</v>
      </c>
      <c r="AA1170" s="34" t="s">
        <v>2802</v>
      </c>
    </row>
    <row r="1171" spans="26:27" ht="15">
      <c r="Z1171" s="17" t="s">
        <v>348</v>
      </c>
      <c r="AA1171" s="34" t="s">
        <v>2803</v>
      </c>
    </row>
    <row r="1172" spans="26:27" ht="15">
      <c r="Z1172" s="17" t="s">
        <v>1026</v>
      </c>
      <c r="AA1172" s="34" t="s">
        <v>2804</v>
      </c>
    </row>
    <row r="1173" spans="26:27" ht="15">
      <c r="Z1173" s="17" t="s">
        <v>1190</v>
      </c>
      <c r="AA1173" s="34" t="s">
        <v>2805</v>
      </c>
    </row>
    <row r="1174" spans="26:27" ht="15">
      <c r="Z1174" s="17" t="s">
        <v>580</v>
      </c>
      <c r="AA1174" s="34" t="s">
        <v>2806</v>
      </c>
    </row>
    <row r="1175" spans="26:27" ht="15">
      <c r="Z1175" s="17" t="s">
        <v>581</v>
      </c>
      <c r="AA1175" s="34" t="s">
        <v>2807</v>
      </c>
    </row>
    <row r="1176" spans="26:27" ht="15">
      <c r="Z1176" s="17" t="s">
        <v>799</v>
      </c>
      <c r="AA1176" s="34" t="s">
        <v>2808</v>
      </c>
    </row>
    <row r="1177" spans="26:27" ht="15">
      <c r="Z1177" s="17" t="s">
        <v>1407</v>
      </c>
      <c r="AA1177" s="34" t="s">
        <v>2809</v>
      </c>
    </row>
    <row r="1178" spans="26:27" ht="15">
      <c r="Z1178" s="17" t="s">
        <v>800</v>
      </c>
      <c r="AA1178" s="34" t="s">
        <v>2810</v>
      </c>
    </row>
    <row r="1179" spans="26:27" ht="15">
      <c r="Z1179" s="17" t="s">
        <v>1191</v>
      </c>
      <c r="AA1179" s="34" t="s">
        <v>2811</v>
      </c>
    </row>
    <row r="1180" spans="26:27" ht="15">
      <c r="Z1180" s="17" t="s">
        <v>582</v>
      </c>
      <c r="AA1180" s="34" t="s">
        <v>2812</v>
      </c>
    </row>
    <row r="1181" spans="26:27" ht="15">
      <c r="Z1181" s="17" t="s">
        <v>801</v>
      </c>
      <c r="AA1181" s="34" t="s">
        <v>2813</v>
      </c>
    </row>
    <row r="1182" spans="26:27" ht="15">
      <c r="Z1182" s="17" t="s">
        <v>1492</v>
      </c>
      <c r="AA1182" s="34" t="s">
        <v>2814</v>
      </c>
    </row>
    <row r="1183" spans="26:27" ht="15">
      <c r="Z1183" s="17" t="s">
        <v>1027</v>
      </c>
      <c r="AA1183" s="34" t="s">
        <v>2815</v>
      </c>
    </row>
    <row r="1184" spans="26:27" ht="15">
      <c r="Z1184" s="17" t="s">
        <v>349</v>
      </c>
      <c r="AA1184" s="34" t="s">
        <v>2816</v>
      </c>
    </row>
    <row r="1185" spans="26:27" ht="15">
      <c r="Z1185" s="17" t="s">
        <v>350</v>
      </c>
      <c r="AA1185" s="34" t="s">
        <v>2817</v>
      </c>
    </row>
    <row r="1186" spans="26:27" ht="15">
      <c r="Z1186" s="17" t="s">
        <v>1408</v>
      </c>
      <c r="AA1186" s="34" t="s">
        <v>2818</v>
      </c>
    </row>
    <row r="1187" spans="26:27" ht="15">
      <c r="Z1187" s="17" t="s">
        <v>1192</v>
      </c>
      <c r="AA1187" s="34" t="s">
        <v>2819</v>
      </c>
    </row>
    <row r="1188" spans="26:27" ht="15">
      <c r="Z1188" s="17" t="s">
        <v>802</v>
      </c>
      <c r="AA1188" s="34" t="s">
        <v>2820</v>
      </c>
    </row>
    <row r="1189" spans="26:27" ht="15">
      <c r="Z1189" s="17" t="s">
        <v>583</v>
      </c>
      <c r="AA1189" s="34" t="s">
        <v>2821</v>
      </c>
    </row>
    <row r="1190" spans="26:27" ht="15">
      <c r="Z1190" s="17" t="s">
        <v>1028</v>
      </c>
      <c r="AA1190" s="34" t="s">
        <v>2822</v>
      </c>
    </row>
    <row r="1191" spans="26:27" ht="15">
      <c r="Z1191" s="17" t="s">
        <v>1193</v>
      </c>
      <c r="AA1191" s="34" t="s">
        <v>2823</v>
      </c>
    </row>
    <row r="1192" spans="26:27" ht="15">
      <c r="Z1192" s="17" t="s">
        <v>1029</v>
      </c>
      <c r="AA1192" s="34" t="s">
        <v>2824</v>
      </c>
    </row>
    <row r="1193" spans="26:27" ht="15">
      <c r="Z1193" s="17" t="s">
        <v>1409</v>
      </c>
      <c r="AA1193" s="34" t="s">
        <v>2825</v>
      </c>
    </row>
    <row r="1194" spans="26:27" ht="15">
      <c r="Z1194" s="17" t="s">
        <v>351</v>
      </c>
      <c r="AA1194" s="34" t="s">
        <v>2826</v>
      </c>
    </row>
    <row r="1195" spans="26:27" ht="15">
      <c r="Z1195" s="17" t="s">
        <v>1030</v>
      </c>
      <c r="AA1195" s="34" t="s">
        <v>2827</v>
      </c>
    </row>
    <row r="1196" spans="26:27" ht="15">
      <c r="Z1196" s="17" t="s">
        <v>1554</v>
      </c>
      <c r="AA1196" s="34" t="s">
        <v>2828</v>
      </c>
    </row>
    <row r="1197" spans="26:27" ht="15">
      <c r="Z1197" s="17" t="s">
        <v>1031</v>
      </c>
      <c r="AA1197" s="34" t="s">
        <v>2829</v>
      </c>
    </row>
    <row r="1198" spans="26:27" ht="15">
      <c r="Z1198" s="17" t="s">
        <v>205</v>
      </c>
      <c r="AA1198" s="34" t="s">
        <v>2830</v>
      </c>
    </row>
    <row r="1199" spans="26:27" ht="15">
      <c r="Z1199" s="17" t="s">
        <v>1332</v>
      </c>
      <c r="AA1199" s="34" t="s">
        <v>2831</v>
      </c>
    </row>
    <row r="1200" spans="26:27" ht="15">
      <c r="Z1200" s="17" t="s">
        <v>206</v>
      </c>
      <c r="AA1200" s="34" t="s">
        <v>2832</v>
      </c>
    </row>
    <row r="1201" spans="26:27" ht="15">
      <c r="Z1201" s="17" t="s">
        <v>432</v>
      </c>
      <c r="AA1201" s="34" t="s">
        <v>2833</v>
      </c>
    </row>
    <row r="1202" spans="26:27" ht="15">
      <c r="Z1202" s="17" t="s">
        <v>352</v>
      </c>
      <c r="AA1202" s="34" t="s">
        <v>2834</v>
      </c>
    </row>
    <row r="1203" spans="26:27" ht="15">
      <c r="Z1203" s="17" t="s">
        <v>1333</v>
      </c>
      <c r="AA1203" s="34" t="s">
        <v>2835</v>
      </c>
    </row>
    <row r="1204" spans="26:27" ht="15">
      <c r="Z1204" s="17" t="s">
        <v>1410</v>
      </c>
      <c r="AA1204" s="34" t="s">
        <v>2836</v>
      </c>
    </row>
    <row r="1205" spans="26:27" ht="15">
      <c r="Z1205" s="17" t="s">
        <v>1194</v>
      </c>
      <c r="AA1205" s="34" t="s">
        <v>2837</v>
      </c>
    </row>
    <row r="1206" spans="26:27" ht="15">
      <c r="Z1206" s="17" t="s">
        <v>584</v>
      </c>
      <c r="AA1206" s="34" t="s">
        <v>2838</v>
      </c>
    </row>
    <row r="1207" spans="26:27" ht="15">
      <c r="Z1207" s="17" t="s">
        <v>1195</v>
      </c>
      <c r="AA1207" s="34" t="s">
        <v>2839</v>
      </c>
    </row>
    <row r="1208" spans="26:27" ht="15">
      <c r="Z1208" s="17" t="s">
        <v>1334</v>
      </c>
      <c r="AA1208" s="34" t="s">
        <v>2840</v>
      </c>
    </row>
    <row r="1209" spans="26:27" ht="15">
      <c r="Z1209" s="17" t="s">
        <v>585</v>
      </c>
      <c r="AA1209" s="34" t="s">
        <v>2841</v>
      </c>
    </row>
    <row r="1210" spans="26:27" ht="15">
      <c r="Z1210" s="17" t="s">
        <v>353</v>
      </c>
      <c r="AA1210" s="34" t="s">
        <v>2842</v>
      </c>
    </row>
    <row r="1211" spans="26:27" ht="15">
      <c r="Z1211" s="17" t="s">
        <v>1032</v>
      </c>
      <c r="AA1211" s="34" t="s">
        <v>2843</v>
      </c>
    </row>
    <row r="1212" spans="26:27" ht="15">
      <c r="Z1212" s="17" t="s">
        <v>354</v>
      </c>
      <c r="AA1212" s="34" t="s">
        <v>2844</v>
      </c>
    </row>
    <row r="1213" spans="26:27" ht="15">
      <c r="Z1213" s="17" t="s">
        <v>1555</v>
      </c>
      <c r="AA1213" s="34" t="s">
        <v>2845</v>
      </c>
    </row>
    <row r="1214" spans="26:27" ht="15">
      <c r="Z1214" s="17" t="s">
        <v>1196</v>
      </c>
      <c r="AA1214" s="34" t="s">
        <v>2846</v>
      </c>
    </row>
    <row r="1215" spans="26:27" ht="15">
      <c r="Z1215" s="17" t="s">
        <v>1033</v>
      </c>
      <c r="AA1215" s="34" t="s">
        <v>2847</v>
      </c>
    </row>
    <row r="1216" spans="26:27" ht="15">
      <c r="Z1216" s="17" t="s">
        <v>1411</v>
      </c>
      <c r="AA1216" s="34" t="s">
        <v>2848</v>
      </c>
    </row>
    <row r="1217" spans="26:27" ht="15">
      <c r="Z1217" s="17" t="s">
        <v>433</v>
      </c>
      <c r="AA1217" s="34" t="s">
        <v>2849</v>
      </c>
    </row>
    <row r="1218" spans="26:27" ht="15">
      <c r="Z1218" s="17" t="s">
        <v>1197</v>
      </c>
      <c r="AA1218" s="34" t="s">
        <v>2850</v>
      </c>
    </row>
    <row r="1219" spans="26:27" ht="15">
      <c r="Z1219" s="17" t="s">
        <v>1412</v>
      </c>
      <c r="AA1219" s="34" t="s">
        <v>2851</v>
      </c>
    </row>
    <row r="1220" spans="26:27" ht="15">
      <c r="Z1220" s="17" t="s">
        <v>586</v>
      </c>
      <c r="AA1220" s="34" t="s">
        <v>2852</v>
      </c>
    </row>
    <row r="1221" spans="26:27" ht="15">
      <c r="Z1221" s="17" t="s">
        <v>803</v>
      </c>
      <c r="AA1221" s="34" t="s">
        <v>2853</v>
      </c>
    </row>
    <row r="1222" spans="26:27" ht="15">
      <c r="Z1222" s="17" t="s">
        <v>1413</v>
      </c>
      <c r="AA1222" s="34" t="s">
        <v>2854</v>
      </c>
    </row>
    <row r="1223" spans="26:27" ht="15">
      <c r="Z1223" s="17" t="s">
        <v>1335</v>
      </c>
      <c r="AA1223" s="34" t="s">
        <v>2855</v>
      </c>
    </row>
    <row r="1224" spans="26:27" ht="15">
      <c r="Z1224" s="17" t="s">
        <v>587</v>
      </c>
      <c r="AA1224" s="34" t="s">
        <v>2856</v>
      </c>
    </row>
    <row r="1225" spans="26:27" ht="15">
      <c r="Z1225" s="17" t="s">
        <v>1414</v>
      </c>
      <c r="AA1225" s="34" t="s">
        <v>2857</v>
      </c>
    </row>
    <row r="1226" spans="26:27" ht="15">
      <c r="Z1226" s="17" t="s">
        <v>1336</v>
      </c>
      <c r="AA1226" s="34" t="s">
        <v>2858</v>
      </c>
    </row>
    <row r="1227" spans="26:27" ht="15">
      <c r="Z1227" s="17" t="s">
        <v>1556</v>
      </c>
      <c r="AA1227" s="34" t="s">
        <v>2859</v>
      </c>
    </row>
    <row r="1228" spans="26:27" ht="15">
      <c r="Z1228" s="17" t="s">
        <v>1198</v>
      </c>
      <c r="AA1228" s="34" t="s">
        <v>2860</v>
      </c>
    </row>
    <row r="1229" spans="26:27" ht="15">
      <c r="Z1229" s="17" t="s">
        <v>355</v>
      </c>
      <c r="AA1229" s="34" t="s">
        <v>2861</v>
      </c>
    </row>
    <row r="1230" spans="26:27" ht="15">
      <c r="Z1230" s="17" t="s">
        <v>999</v>
      </c>
      <c r="AA1230" s="34" t="s">
        <v>2862</v>
      </c>
    </row>
    <row r="1231" spans="26:27" ht="15">
      <c r="Z1231" s="17" t="s">
        <v>804</v>
      </c>
      <c r="AA1231" s="34" t="s">
        <v>2863</v>
      </c>
    </row>
    <row r="1232" spans="26:27" ht="15">
      <c r="Z1232" s="17" t="s">
        <v>805</v>
      </c>
      <c r="AA1232" s="34" t="s">
        <v>2864</v>
      </c>
    </row>
    <row r="1233" spans="26:27" ht="15">
      <c r="Z1233" s="17" t="s">
        <v>1557</v>
      </c>
      <c r="AA1233" s="34" t="s">
        <v>2865</v>
      </c>
    </row>
    <row r="1234" spans="26:27" ht="15">
      <c r="Z1234" s="17" t="s">
        <v>378</v>
      </c>
      <c r="AA1234" s="34" t="s">
        <v>2866</v>
      </c>
    </row>
    <row r="1235" spans="26:27" ht="15">
      <c r="Z1235" s="17" t="s">
        <v>589</v>
      </c>
      <c r="AA1235" s="34" t="s">
        <v>2867</v>
      </c>
    </row>
    <row r="1236" spans="26:27" ht="15">
      <c r="Z1236" s="17" t="s">
        <v>1034</v>
      </c>
      <c r="AA1236" s="34" t="s">
        <v>2868</v>
      </c>
    </row>
    <row r="1237" spans="26:27" ht="15">
      <c r="Z1237" s="17" t="s">
        <v>590</v>
      </c>
      <c r="AA1237" s="34" t="s">
        <v>2869</v>
      </c>
    </row>
    <row r="1238" spans="26:27" ht="15">
      <c r="Z1238" s="17" t="s">
        <v>1206</v>
      </c>
      <c r="AA1238" s="34" t="s">
        <v>2870</v>
      </c>
    </row>
    <row r="1239" spans="26:27" ht="15">
      <c r="Z1239" s="17" t="s">
        <v>224</v>
      </c>
      <c r="AA1239" s="34" t="s">
        <v>2871</v>
      </c>
    </row>
    <row r="1240" spans="26:27" ht="15">
      <c r="Z1240" s="17" t="s">
        <v>1199</v>
      </c>
      <c r="AA1240" s="34" t="s">
        <v>2872</v>
      </c>
    </row>
    <row r="1241" spans="26:27" ht="15">
      <c r="Z1241" s="17" t="s">
        <v>806</v>
      </c>
      <c r="AA1241" s="34" t="s">
        <v>2873</v>
      </c>
    </row>
    <row r="1242" spans="26:27" ht="15">
      <c r="Z1242" s="17" t="s">
        <v>1200</v>
      </c>
      <c r="AA1242" s="34" t="s">
        <v>2874</v>
      </c>
    </row>
    <row r="1243" spans="26:27" ht="15">
      <c r="Z1243" s="17" t="s">
        <v>1201</v>
      </c>
      <c r="AA1243" s="34" t="s">
        <v>2875</v>
      </c>
    </row>
    <row r="1244" spans="26:27" ht="15">
      <c r="Z1244" s="17" t="s">
        <v>1203</v>
      </c>
      <c r="AA1244" s="34" t="s">
        <v>2876</v>
      </c>
    </row>
    <row r="1245" spans="26:27" ht="15">
      <c r="Z1245" s="17" t="s">
        <v>1204</v>
      </c>
      <c r="AA1245" s="34" t="s">
        <v>2877</v>
      </c>
    </row>
    <row r="1246" spans="26:27" ht="15">
      <c r="Z1246" s="17" t="s">
        <v>1493</v>
      </c>
      <c r="AA1246" s="34" t="s">
        <v>2878</v>
      </c>
    </row>
    <row r="1247" spans="26:27" ht="15">
      <c r="Z1247" s="17" t="s">
        <v>1202</v>
      </c>
      <c r="AA1247" s="34" t="s">
        <v>2879</v>
      </c>
    </row>
    <row r="1248" spans="26:27" ht="15">
      <c r="Z1248" s="17" t="s">
        <v>1558</v>
      </c>
      <c r="AA1248" s="34" t="s">
        <v>2880</v>
      </c>
    </row>
    <row r="1249" spans="26:27" ht="15">
      <c r="Z1249" s="17" t="s">
        <v>1205</v>
      </c>
      <c r="AA1249" s="34" t="s">
        <v>2881</v>
      </c>
    </row>
    <row r="1250" spans="26:27" ht="15">
      <c r="Z1250" s="17" t="s">
        <v>1559</v>
      </c>
      <c r="AA1250" s="34" t="s">
        <v>2882</v>
      </c>
    </row>
    <row r="1251" spans="26:27" ht="15">
      <c r="Z1251" s="17" t="s">
        <v>588</v>
      </c>
      <c r="AA1251" s="34" t="s">
        <v>2883</v>
      </c>
    </row>
    <row r="1252" spans="26:27" ht="15">
      <c r="Z1252" s="17" t="s">
        <v>807</v>
      </c>
      <c r="AA1252" s="34" t="s">
        <v>2884</v>
      </c>
    </row>
    <row r="1253" spans="26:27" ht="15">
      <c r="Z1253" s="17" t="s">
        <v>1035</v>
      </c>
      <c r="AA1253" s="34" t="s">
        <v>2885</v>
      </c>
    </row>
    <row r="1254" spans="26:27" ht="15">
      <c r="Z1254" s="17" t="s">
        <v>808</v>
      </c>
      <c r="AA1254" s="34" t="s">
        <v>2886</v>
      </c>
    </row>
    <row r="1255" spans="26:27" ht="15">
      <c r="Z1255" s="17" t="s">
        <v>86</v>
      </c>
      <c r="AA1255" s="34" t="s">
        <v>2887</v>
      </c>
    </row>
    <row r="1256" spans="26:27" ht="15">
      <c r="Z1256" s="17" t="s">
        <v>1207</v>
      </c>
      <c r="AA1256" s="34" t="s">
        <v>2888</v>
      </c>
    </row>
    <row r="1257" spans="26:27" ht="15">
      <c r="Z1257" s="17" t="s">
        <v>1036</v>
      </c>
      <c r="AA1257" s="34" t="s">
        <v>2889</v>
      </c>
    </row>
    <row r="1258" spans="26:27" ht="15">
      <c r="Z1258" s="17" t="s">
        <v>1208</v>
      </c>
      <c r="AA1258" s="34" t="s">
        <v>2890</v>
      </c>
    </row>
    <row r="1259" spans="26:27" ht="15">
      <c r="Z1259" s="17" t="s">
        <v>1337</v>
      </c>
      <c r="AA1259" s="34" t="s">
        <v>2891</v>
      </c>
    </row>
    <row r="1260" spans="26:27" ht="15">
      <c r="Z1260" s="17" t="s">
        <v>1338</v>
      </c>
      <c r="AA1260" s="34" t="s">
        <v>2892</v>
      </c>
    </row>
    <row r="1261" spans="26:27" ht="15">
      <c r="Z1261" s="17" t="s">
        <v>809</v>
      </c>
      <c r="AA1261" s="34" t="s">
        <v>2893</v>
      </c>
    </row>
    <row r="1262" spans="26:27" ht="15">
      <c r="Z1262" s="17" t="s">
        <v>356</v>
      </c>
      <c r="AA1262" s="34" t="s">
        <v>2894</v>
      </c>
    </row>
    <row r="1263" spans="26:27" ht="15">
      <c r="Z1263" s="17" t="s">
        <v>810</v>
      </c>
      <c r="AA1263" s="34" t="s">
        <v>2895</v>
      </c>
    </row>
    <row r="1264" spans="26:27" ht="15">
      <c r="Z1264" s="17" t="s">
        <v>1415</v>
      </c>
      <c r="AA1264" s="34" t="s">
        <v>2896</v>
      </c>
    </row>
    <row r="1265" spans="26:27" ht="15">
      <c r="Z1265" s="17" t="s">
        <v>1560</v>
      </c>
      <c r="AA1265" s="34" t="s">
        <v>2897</v>
      </c>
    </row>
    <row r="1266" spans="26:27" ht="15">
      <c r="Z1266" s="17" t="s">
        <v>591</v>
      </c>
      <c r="AA1266" s="34" t="s">
        <v>2898</v>
      </c>
    </row>
    <row r="1267" spans="26:27" ht="15">
      <c r="Z1267" s="17" t="s">
        <v>811</v>
      </c>
      <c r="AA1267" s="34" t="s">
        <v>2899</v>
      </c>
    </row>
    <row r="1268" spans="26:27" ht="15">
      <c r="Z1268" s="17" t="s">
        <v>592</v>
      </c>
      <c r="AA1268" s="34" t="s">
        <v>2900</v>
      </c>
    </row>
    <row r="1269" spans="26:27" ht="15">
      <c r="Z1269" s="17" t="s">
        <v>1037</v>
      </c>
      <c r="AA1269" s="34" t="s">
        <v>2901</v>
      </c>
    </row>
    <row r="1270" spans="26:27" ht="15">
      <c r="Z1270" s="17" t="s">
        <v>812</v>
      </c>
      <c r="AA1270" s="34" t="s">
        <v>2902</v>
      </c>
    </row>
    <row r="1271" spans="26:27" ht="15">
      <c r="Z1271" s="17" t="s">
        <v>1209</v>
      </c>
      <c r="AA1271" s="34" t="s">
        <v>2903</v>
      </c>
    </row>
    <row r="1272" spans="26:27" ht="15">
      <c r="Z1272" s="17" t="s">
        <v>593</v>
      </c>
      <c r="AA1272" s="34" t="s">
        <v>2904</v>
      </c>
    </row>
    <row r="1273" spans="26:27" ht="15">
      <c r="Z1273" s="17" t="s">
        <v>1038</v>
      </c>
      <c r="AA1273" s="34" t="s">
        <v>2905</v>
      </c>
    </row>
    <row r="1274" spans="26:27" ht="15">
      <c r="Z1274" s="17" t="s">
        <v>357</v>
      </c>
      <c r="AA1274" s="34" t="s">
        <v>2906</v>
      </c>
    </row>
    <row r="1275" spans="26:27" ht="15">
      <c r="Z1275" s="17" t="s">
        <v>1561</v>
      </c>
      <c r="AA1275" s="34" t="s">
        <v>2907</v>
      </c>
    </row>
    <row r="1276" spans="26:27" ht="15">
      <c r="Z1276" s="17" t="s">
        <v>63</v>
      </c>
      <c r="AA1276" s="34" t="s">
        <v>2908</v>
      </c>
    </row>
    <row r="1277" spans="26:27" ht="15">
      <c r="Z1277" s="17" t="s">
        <v>1339</v>
      </c>
      <c r="AA1277" s="34" t="s">
        <v>2909</v>
      </c>
    </row>
    <row r="1278" spans="26:27" ht="15">
      <c r="Z1278" s="17" t="s">
        <v>21</v>
      </c>
      <c r="AA1278" s="34" t="s">
        <v>2910</v>
      </c>
    </row>
    <row r="1279" spans="26:27" ht="15">
      <c r="Z1279" s="17" t="s">
        <v>813</v>
      </c>
      <c r="AA1279" s="34" t="s">
        <v>2911</v>
      </c>
    </row>
    <row r="1280" spans="26:27" ht="15">
      <c r="Z1280" s="17" t="s">
        <v>1039</v>
      </c>
      <c r="AA1280" s="34" t="s">
        <v>2912</v>
      </c>
    </row>
    <row r="1281" spans="26:27" ht="15">
      <c r="Z1281" s="17" t="s">
        <v>1416</v>
      </c>
      <c r="AA1281" s="34" t="s">
        <v>2913</v>
      </c>
    </row>
    <row r="1282" spans="26:27" ht="15">
      <c r="Z1282" s="17" t="s">
        <v>434</v>
      </c>
      <c r="AA1282" s="34" t="s">
        <v>2914</v>
      </c>
    </row>
    <row r="1283" spans="26:27" ht="15">
      <c r="Z1283" s="17" t="s">
        <v>1417</v>
      </c>
      <c r="AA1283" s="34" t="s">
        <v>2915</v>
      </c>
    </row>
    <row r="1284" spans="26:27" ht="15">
      <c r="Z1284" s="17" t="s">
        <v>87</v>
      </c>
      <c r="AA1284" s="34" t="s">
        <v>2916</v>
      </c>
    </row>
    <row r="1285" spans="26:27" ht="15">
      <c r="Z1285" s="17" t="s">
        <v>1340</v>
      </c>
      <c r="AA1285" s="34" t="s">
        <v>2917</v>
      </c>
    </row>
    <row r="1286" spans="26:27" ht="15">
      <c r="Z1286" s="17" t="s">
        <v>59</v>
      </c>
      <c r="AA1286" s="34" t="s">
        <v>2918</v>
      </c>
    </row>
    <row r="1287" spans="26:27" ht="15">
      <c r="Z1287" s="17" t="s">
        <v>594</v>
      </c>
      <c r="AA1287" s="34" t="s">
        <v>2919</v>
      </c>
    </row>
    <row r="1288" spans="26:27" ht="15">
      <c r="Z1288" s="17" t="s">
        <v>595</v>
      </c>
      <c r="AA1288" s="34" t="s">
        <v>2920</v>
      </c>
    </row>
    <row r="1289" spans="26:27" ht="15">
      <c r="Z1289" s="17" t="s">
        <v>596</v>
      </c>
      <c r="AA1289" s="34" t="s">
        <v>2921</v>
      </c>
    </row>
    <row r="1290" spans="26:27" ht="15">
      <c r="Z1290" s="17" t="s">
        <v>1210</v>
      </c>
      <c r="AA1290" s="34" t="s">
        <v>2922</v>
      </c>
    </row>
    <row r="1291" spans="26:27" ht="15">
      <c r="Z1291" s="17" t="s">
        <v>1040</v>
      </c>
      <c r="AA1291" s="34" t="s">
        <v>2923</v>
      </c>
    </row>
    <row r="1292" spans="26:27" ht="15">
      <c r="Z1292" s="17" t="s">
        <v>1494</v>
      </c>
      <c r="AA1292" s="34" t="s">
        <v>2924</v>
      </c>
    </row>
    <row r="1293" spans="26:27" ht="15">
      <c r="Z1293" s="17" t="s">
        <v>1495</v>
      </c>
      <c r="AA1293" s="34" t="s">
        <v>2925</v>
      </c>
    </row>
    <row r="1294" spans="26:27" ht="15">
      <c r="Z1294" s="17" t="s">
        <v>1211</v>
      </c>
      <c r="AA1294" s="34" t="s">
        <v>2926</v>
      </c>
    </row>
    <row r="1295" spans="26:27" ht="15">
      <c r="Z1295" s="17" t="s">
        <v>1041</v>
      </c>
      <c r="AA1295" s="34" t="s">
        <v>2927</v>
      </c>
    </row>
    <row r="1296" spans="26:27" ht="15">
      <c r="Z1296" s="17" t="s">
        <v>597</v>
      </c>
      <c r="AA1296" s="34" t="s">
        <v>2928</v>
      </c>
    </row>
    <row r="1297" spans="26:27" ht="15">
      <c r="Z1297" s="17" t="s">
        <v>1341</v>
      </c>
      <c r="AA1297" s="34" t="s">
        <v>2929</v>
      </c>
    </row>
    <row r="1298" spans="26:27" ht="15">
      <c r="Z1298" s="17" t="s">
        <v>358</v>
      </c>
      <c r="AA1298" s="34" t="s">
        <v>2930</v>
      </c>
    </row>
    <row r="1299" spans="26:27" ht="15">
      <c r="Z1299" s="17" t="s">
        <v>207</v>
      </c>
      <c r="AA1299" s="34" t="s">
        <v>2931</v>
      </c>
    </row>
    <row r="1300" spans="26:27" ht="15">
      <c r="Z1300" s="17" t="s">
        <v>208</v>
      </c>
      <c r="AA1300" s="34" t="s">
        <v>2932</v>
      </c>
    </row>
    <row r="1301" spans="26:27" ht="15">
      <c r="Z1301" s="17" t="s">
        <v>1418</v>
      </c>
      <c r="AA1301" s="34" t="s">
        <v>2933</v>
      </c>
    </row>
    <row r="1302" spans="26:27" ht="15">
      <c r="Z1302" s="17" t="s">
        <v>814</v>
      </c>
      <c r="AA1302" s="34" t="s">
        <v>2934</v>
      </c>
    </row>
    <row r="1303" spans="26:27" ht="15">
      <c r="Z1303" s="17" t="s">
        <v>862</v>
      </c>
      <c r="AA1303" s="34" t="s">
        <v>2935</v>
      </c>
    </row>
    <row r="1304" spans="26:27" ht="15">
      <c r="Z1304" s="17" t="s">
        <v>1562</v>
      </c>
      <c r="AA1304" s="34" t="s">
        <v>2936</v>
      </c>
    </row>
    <row r="1305" spans="26:27" ht="15">
      <c r="Z1305" s="17" t="s">
        <v>88</v>
      </c>
      <c r="AA1305" s="34" t="s">
        <v>2937</v>
      </c>
    </row>
    <row r="1306" spans="26:27" ht="15">
      <c r="Z1306" s="17" t="s">
        <v>1212</v>
      </c>
      <c r="AA1306" s="34" t="s">
        <v>2938</v>
      </c>
    </row>
    <row r="1307" spans="26:27" ht="15">
      <c r="Z1307" s="17" t="s">
        <v>1342</v>
      </c>
      <c r="AA1307" s="34" t="s">
        <v>2939</v>
      </c>
    </row>
    <row r="1308" spans="26:27" ht="15">
      <c r="Z1308" s="17" t="s">
        <v>435</v>
      </c>
      <c r="AA1308" s="34" t="s">
        <v>2940</v>
      </c>
    </row>
    <row r="1309" spans="26:27" ht="15">
      <c r="Z1309" s="17" t="s">
        <v>75</v>
      </c>
      <c r="AA1309" s="34" t="s">
        <v>2941</v>
      </c>
    </row>
    <row r="1310" spans="26:27" ht="15">
      <c r="Z1310" s="17" t="s">
        <v>815</v>
      </c>
      <c r="AA1310" s="34" t="s">
        <v>2942</v>
      </c>
    </row>
    <row r="1311" spans="26:27" ht="15">
      <c r="Z1311" s="17" t="s">
        <v>1042</v>
      </c>
      <c r="AA1311" s="34" t="s">
        <v>2943</v>
      </c>
    </row>
    <row r="1312" spans="26:27" ht="15">
      <c r="Z1312" s="17" t="s">
        <v>1563</v>
      </c>
      <c r="AA1312" s="34" t="s">
        <v>2944</v>
      </c>
    </row>
    <row r="1313" spans="26:27" ht="15">
      <c r="Z1313" s="17" t="s">
        <v>1343</v>
      </c>
      <c r="AA1313" s="34" t="s">
        <v>2945</v>
      </c>
    </row>
    <row r="1314" spans="26:27" ht="15">
      <c r="Z1314" s="17" t="s">
        <v>359</v>
      </c>
      <c r="AA1314" s="34" t="s">
        <v>2946</v>
      </c>
    </row>
    <row r="1315" spans="26:27" ht="15">
      <c r="Z1315" s="17" t="s">
        <v>816</v>
      </c>
      <c r="AA1315" s="34" t="s">
        <v>2947</v>
      </c>
    </row>
    <row r="1316" spans="26:27" ht="15">
      <c r="Z1316" s="17" t="s">
        <v>360</v>
      </c>
      <c r="AA1316" s="34" t="s">
        <v>2948</v>
      </c>
    </row>
    <row r="1317" spans="26:27" ht="15">
      <c r="Z1317" s="17" t="s">
        <v>1344</v>
      </c>
      <c r="AA1317" s="34" t="s">
        <v>2949</v>
      </c>
    </row>
    <row r="1318" spans="26:27" ht="15">
      <c r="Z1318" s="17" t="s">
        <v>817</v>
      </c>
      <c r="AA1318" s="34" t="s">
        <v>2950</v>
      </c>
    </row>
    <row r="1319" spans="26:27" ht="15">
      <c r="Z1319" s="17" t="s">
        <v>818</v>
      </c>
      <c r="AA1319" s="34" t="s">
        <v>2951</v>
      </c>
    </row>
    <row r="1320" spans="26:27" ht="15">
      <c r="Z1320" s="17" t="s">
        <v>598</v>
      </c>
      <c r="AA1320" s="34" t="s">
        <v>2952</v>
      </c>
    </row>
    <row r="1321" spans="26:27" ht="15">
      <c r="Z1321" s="17" t="s">
        <v>1213</v>
      </c>
      <c r="AA1321" s="34" t="s">
        <v>2953</v>
      </c>
    </row>
    <row r="1322" spans="26:27" ht="15">
      <c r="Z1322" s="17" t="s">
        <v>1345</v>
      </c>
      <c r="AA1322" s="34" t="s">
        <v>2954</v>
      </c>
    </row>
    <row r="1323" spans="26:27" ht="15">
      <c r="Z1323" s="17" t="s">
        <v>1346</v>
      </c>
      <c r="AA1323" s="34" t="s">
        <v>2955</v>
      </c>
    </row>
    <row r="1324" spans="26:27" ht="15">
      <c r="Z1324" s="17" t="s">
        <v>1347</v>
      </c>
      <c r="AA1324" s="34" t="s">
        <v>2956</v>
      </c>
    </row>
    <row r="1325" spans="26:27" ht="15">
      <c r="Z1325" s="17" t="s">
        <v>819</v>
      </c>
      <c r="AA1325" s="34" t="s">
        <v>2957</v>
      </c>
    </row>
    <row r="1326" spans="26:27" ht="15">
      <c r="Z1326" s="17" t="s">
        <v>820</v>
      </c>
      <c r="AA1326" s="34" t="s">
        <v>2958</v>
      </c>
    </row>
    <row r="1327" spans="26:27" ht="15">
      <c r="Z1327" s="17" t="s">
        <v>436</v>
      </c>
      <c r="AA1327" s="34" t="s">
        <v>2959</v>
      </c>
    </row>
    <row r="1328" spans="26:27" ht="15">
      <c r="Z1328" s="17" t="s">
        <v>1348</v>
      </c>
      <c r="AA1328" s="34" t="s">
        <v>2960</v>
      </c>
    </row>
    <row r="1329" spans="26:27" ht="15">
      <c r="Z1329" s="17" t="s">
        <v>361</v>
      </c>
      <c r="AA1329" s="34" t="s">
        <v>2961</v>
      </c>
    </row>
    <row r="1330" spans="26:27" ht="15">
      <c r="Z1330" s="17" t="s">
        <v>821</v>
      </c>
      <c r="AA1330" s="34" t="s">
        <v>2962</v>
      </c>
    </row>
    <row r="1331" spans="26:27" ht="15">
      <c r="Z1331" s="17" t="s">
        <v>1214</v>
      </c>
      <c r="AA1331" s="34" t="s">
        <v>2963</v>
      </c>
    </row>
    <row r="1332" spans="26:27" ht="15">
      <c r="Z1332" s="17" t="s">
        <v>822</v>
      </c>
      <c r="AA1332" s="34" t="s">
        <v>2964</v>
      </c>
    </row>
    <row r="1333" spans="26:27" ht="15">
      <c r="Z1333" s="17" t="s">
        <v>1215</v>
      </c>
      <c r="AA1333" s="34" t="s">
        <v>2965</v>
      </c>
    </row>
    <row r="1334" spans="26:27" ht="15">
      <c r="Z1334" s="17" t="s">
        <v>1496</v>
      </c>
      <c r="AA1334" s="34" t="s">
        <v>2966</v>
      </c>
    </row>
    <row r="1335" spans="26:27" ht="15">
      <c r="Z1335" s="17" t="s">
        <v>1497</v>
      </c>
      <c r="AA1335" s="34" t="s">
        <v>2967</v>
      </c>
    </row>
    <row r="1336" spans="26:27" ht="15">
      <c r="Z1336" s="17" t="s">
        <v>823</v>
      </c>
      <c r="AA1336" s="34" t="s">
        <v>2968</v>
      </c>
    </row>
    <row r="1337" spans="26:27" ht="15">
      <c r="Z1337" s="17" t="s">
        <v>599</v>
      </c>
      <c r="AA1337" s="34" t="s">
        <v>2969</v>
      </c>
    </row>
    <row r="1338" spans="26:27" ht="15">
      <c r="Z1338" s="17" t="s">
        <v>1043</v>
      </c>
      <c r="AA1338" s="34" t="s">
        <v>2970</v>
      </c>
    </row>
    <row r="1339" spans="26:27" ht="15">
      <c r="Z1339" s="17" t="s">
        <v>209</v>
      </c>
      <c r="AA1339" s="34" t="s">
        <v>2971</v>
      </c>
    </row>
    <row r="1340" spans="26:27" ht="15">
      <c r="Z1340" s="17" t="s">
        <v>1419</v>
      </c>
      <c r="AA1340" s="34" t="s">
        <v>2972</v>
      </c>
    </row>
    <row r="1341" spans="26:27" ht="15">
      <c r="Z1341" s="17" t="s">
        <v>47</v>
      </c>
      <c r="AA1341" s="34" t="s">
        <v>2973</v>
      </c>
    </row>
    <row r="1342" spans="26:27" ht="15">
      <c r="Z1342" s="17" t="s">
        <v>1498</v>
      </c>
      <c r="AA1342" s="34" t="s">
        <v>2974</v>
      </c>
    </row>
    <row r="1343" spans="26:27" ht="15">
      <c r="Z1343" s="17" t="s">
        <v>210</v>
      </c>
      <c r="AA1343" s="34" t="s">
        <v>2975</v>
      </c>
    </row>
    <row r="1344" spans="26:27" ht="15">
      <c r="Z1344" s="17" t="s">
        <v>437</v>
      </c>
      <c r="AA1344" s="34" t="s">
        <v>2976</v>
      </c>
    </row>
    <row r="1345" spans="26:27" ht="15">
      <c r="Z1345" s="17" t="s">
        <v>824</v>
      </c>
      <c r="AA1345" s="34" t="s">
        <v>2977</v>
      </c>
    </row>
    <row r="1346" spans="26:27" ht="15">
      <c r="Z1346" s="17" t="s">
        <v>438</v>
      </c>
      <c r="AA1346" s="34" t="s">
        <v>2978</v>
      </c>
    </row>
    <row r="1347" spans="26:27" ht="15">
      <c r="Z1347" s="17" t="s">
        <v>1564</v>
      </c>
      <c r="AA1347" s="34" t="s">
        <v>2979</v>
      </c>
    </row>
    <row r="1348" spans="26:27" ht="15">
      <c r="Z1348" s="17" t="s">
        <v>362</v>
      </c>
      <c r="AA1348" s="34" t="s">
        <v>2980</v>
      </c>
    </row>
    <row r="1349" spans="26:27" ht="15">
      <c r="Z1349" s="17" t="s">
        <v>825</v>
      </c>
      <c r="AA1349" s="34" t="s">
        <v>2981</v>
      </c>
    </row>
    <row r="1350" spans="26:27" ht="15">
      <c r="Z1350" s="17" t="s">
        <v>1044</v>
      </c>
      <c r="AA1350" s="34" t="s">
        <v>2982</v>
      </c>
    </row>
    <row r="1351" spans="26:27" ht="15">
      <c r="Z1351" s="17" t="s">
        <v>439</v>
      </c>
      <c r="AA1351" s="34" t="s">
        <v>2983</v>
      </c>
    </row>
    <row r="1352" spans="26:27" ht="15">
      <c r="Z1352" s="17" t="s">
        <v>826</v>
      </c>
      <c r="AA1352" s="34" t="s">
        <v>2984</v>
      </c>
    </row>
    <row r="1353" spans="26:27" ht="15">
      <c r="Z1353" s="17" t="s">
        <v>1045</v>
      </c>
      <c r="AA1353" s="34" t="s">
        <v>2985</v>
      </c>
    </row>
    <row r="1354" spans="26:27" ht="15">
      <c r="Z1354" s="17" t="s">
        <v>211</v>
      </c>
      <c r="AA1354" s="34" t="s">
        <v>2986</v>
      </c>
    </row>
    <row r="1355" spans="26:27" ht="15">
      <c r="Z1355" s="17" t="s">
        <v>827</v>
      </c>
      <c r="AA1355" s="34" t="s">
        <v>2987</v>
      </c>
    </row>
    <row r="1356" spans="26:27" ht="15">
      <c r="Z1356" s="17" t="s">
        <v>1565</v>
      </c>
      <c r="AA1356" s="34" t="s">
        <v>2988</v>
      </c>
    </row>
    <row r="1357" spans="26:27" ht="15">
      <c r="Z1357" s="17" t="s">
        <v>1349</v>
      </c>
      <c r="AA1357" s="34" t="s">
        <v>2989</v>
      </c>
    </row>
    <row r="1358" spans="26:27" ht="15">
      <c r="Z1358" s="17" t="s">
        <v>1046</v>
      </c>
      <c r="AA1358" s="34" t="s">
        <v>2990</v>
      </c>
    </row>
    <row r="1359" spans="26:27" ht="15">
      <c r="Z1359" s="17" t="s">
        <v>78</v>
      </c>
      <c r="AA1359" s="34" t="s">
        <v>2991</v>
      </c>
    </row>
    <row r="1360" spans="26:27" ht="15">
      <c r="Z1360" s="17" t="s">
        <v>1047</v>
      </c>
      <c r="AA1360" s="34" t="s">
        <v>2992</v>
      </c>
    </row>
    <row r="1361" spans="26:27" ht="15">
      <c r="Z1361" s="17" t="s">
        <v>1350</v>
      </c>
      <c r="AA1361" s="34" t="s">
        <v>2993</v>
      </c>
    </row>
    <row r="1362" spans="26:27" ht="15">
      <c r="Z1362" s="17" t="s">
        <v>1351</v>
      </c>
      <c r="AA1362" s="34" t="s">
        <v>2994</v>
      </c>
    </row>
    <row r="1363" spans="26:27" ht="15">
      <c r="Z1363" s="17" t="s">
        <v>363</v>
      </c>
      <c r="AA1363" s="34" t="s">
        <v>2995</v>
      </c>
    </row>
    <row r="1364" spans="26:27" ht="15">
      <c r="Z1364" s="17" t="s">
        <v>1216</v>
      </c>
      <c r="AA1364" s="34" t="s">
        <v>2996</v>
      </c>
    </row>
    <row r="1365" spans="26:27" ht="15">
      <c r="Z1365" s="17" t="s">
        <v>1217</v>
      </c>
      <c r="AA1365" s="34" t="s">
        <v>2997</v>
      </c>
    </row>
    <row r="1366" spans="26:27" ht="15">
      <c r="Z1366" s="17" t="s">
        <v>828</v>
      </c>
      <c r="AA1366" s="34" t="s">
        <v>2998</v>
      </c>
    </row>
    <row r="1367" spans="26:27" ht="15">
      <c r="Z1367" s="17" t="s">
        <v>1218</v>
      </c>
      <c r="AA1367" s="34" t="s">
        <v>2999</v>
      </c>
    </row>
    <row r="1368" spans="26:27" ht="15">
      <c r="Z1368" s="17" t="s">
        <v>1499</v>
      </c>
      <c r="AA1368" s="34" t="s">
        <v>3000</v>
      </c>
    </row>
    <row r="1369" spans="26:27" ht="15">
      <c r="Z1369" s="17" t="s">
        <v>1219</v>
      </c>
      <c r="AA1369" s="34" t="s">
        <v>3001</v>
      </c>
    </row>
    <row r="1370" spans="26:27" ht="15">
      <c r="Z1370" s="17" t="s">
        <v>1352</v>
      </c>
      <c r="AA1370" s="34" t="s">
        <v>3002</v>
      </c>
    </row>
    <row r="1371" spans="26:27" ht="15">
      <c r="Z1371" s="17" t="s">
        <v>829</v>
      </c>
      <c r="AA1371" s="34" t="s">
        <v>3003</v>
      </c>
    </row>
    <row r="1372" spans="26:27" ht="15">
      <c r="Z1372" s="17" t="s">
        <v>440</v>
      </c>
      <c r="AA1372" s="34" t="s">
        <v>3004</v>
      </c>
    </row>
    <row r="1373" spans="26:27" ht="15">
      <c r="Z1373" s="17" t="s">
        <v>1220</v>
      </c>
      <c r="AA1373" s="34" t="s">
        <v>3005</v>
      </c>
    </row>
    <row r="1374" spans="26:27" ht="15">
      <c r="Z1374" s="17" t="s">
        <v>830</v>
      </c>
      <c r="AA1374" s="34" t="s">
        <v>3006</v>
      </c>
    </row>
    <row r="1375" spans="26:27" ht="15">
      <c r="Z1375" s="17" t="s">
        <v>1221</v>
      </c>
      <c r="AA1375" s="34" t="s">
        <v>3007</v>
      </c>
    </row>
    <row r="1376" spans="26:27" ht="15">
      <c r="Z1376" s="17" t="s">
        <v>1353</v>
      </c>
      <c r="AA1376" s="34" t="s">
        <v>3008</v>
      </c>
    </row>
    <row r="1377" spans="26:27" ht="15">
      <c r="Z1377" s="17" t="s">
        <v>1222</v>
      </c>
      <c r="AA1377" s="34" t="s">
        <v>3009</v>
      </c>
    </row>
    <row r="1378" spans="26:27" ht="15">
      <c r="Z1378" s="17" t="s">
        <v>1048</v>
      </c>
      <c r="AA1378" s="34" t="s">
        <v>3010</v>
      </c>
    </row>
    <row r="1379" spans="26:27" ht="15">
      <c r="Z1379" s="17" t="s">
        <v>441</v>
      </c>
      <c r="AA1379" s="34" t="s">
        <v>3011</v>
      </c>
    </row>
    <row r="1380" spans="26:27" ht="15">
      <c r="Z1380" s="17" t="s">
        <v>89</v>
      </c>
      <c r="AA1380" s="34" t="s">
        <v>3012</v>
      </c>
    </row>
    <row r="1381" spans="26:27" ht="15">
      <c r="Z1381" s="17" t="s">
        <v>442</v>
      </c>
      <c r="AA1381" s="34" t="s">
        <v>3013</v>
      </c>
    </row>
    <row r="1382" spans="26:27" ht="15">
      <c r="Z1382" s="17" t="s">
        <v>1223</v>
      </c>
      <c r="AA1382" s="34" t="s">
        <v>3014</v>
      </c>
    </row>
    <row r="1383" spans="26:27" ht="15">
      <c r="Z1383" s="17" t="s">
        <v>1049</v>
      </c>
      <c r="AA1383" s="34" t="s">
        <v>3015</v>
      </c>
    </row>
    <row r="1384" spans="26:27" ht="15">
      <c r="Z1384" s="17" t="s">
        <v>212</v>
      </c>
      <c r="AA1384" s="34" t="s">
        <v>3016</v>
      </c>
    </row>
    <row r="1385" spans="26:27" ht="15">
      <c r="Z1385" s="17" t="s">
        <v>1500</v>
      </c>
      <c r="AA1385" s="34" t="s">
        <v>3017</v>
      </c>
    </row>
    <row r="1386" spans="26:27" ht="15">
      <c r="Z1386" s="17" t="s">
        <v>364</v>
      </c>
      <c r="AA1386" s="34" t="s">
        <v>3018</v>
      </c>
    </row>
    <row r="1387" spans="26:27" ht="15">
      <c r="Z1387" s="17" t="s">
        <v>1050</v>
      </c>
      <c r="AA1387" s="34" t="s">
        <v>3019</v>
      </c>
    </row>
    <row r="1388" spans="26:27" ht="15">
      <c r="Z1388" s="17" t="s">
        <v>1051</v>
      </c>
      <c r="AA1388" s="34" t="s">
        <v>3020</v>
      </c>
    </row>
    <row r="1389" spans="26:27" ht="15">
      <c r="Z1389" s="17" t="s">
        <v>831</v>
      </c>
      <c r="AA1389" s="34" t="s">
        <v>3021</v>
      </c>
    </row>
    <row r="1390" spans="26:27" ht="15">
      <c r="Z1390" s="17" t="s">
        <v>1354</v>
      </c>
      <c r="AA1390" s="34" t="s">
        <v>3022</v>
      </c>
    </row>
    <row r="1391" spans="26:27" ht="15">
      <c r="Z1391" s="17" t="s">
        <v>443</v>
      </c>
      <c r="AA1391" s="34" t="s">
        <v>3023</v>
      </c>
    </row>
    <row r="1392" spans="26:27" ht="15">
      <c r="Z1392" s="17" t="s">
        <v>22</v>
      </c>
      <c r="AA1392" s="34" t="s">
        <v>3024</v>
      </c>
    </row>
    <row r="1393" spans="26:27" ht="15">
      <c r="Z1393" s="17" t="s">
        <v>832</v>
      </c>
      <c r="AA1393" s="34" t="s">
        <v>3025</v>
      </c>
    </row>
    <row r="1394" spans="26:27" ht="15">
      <c r="Z1394" s="17" t="s">
        <v>1052</v>
      </c>
      <c r="AA1394" s="34" t="s">
        <v>3026</v>
      </c>
    </row>
    <row r="1395" spans="26:27" ht="15">
      <c r="Z1395" s="17" t="s">
        <v>600</v>
      </c>
      <c r="AA1395" s="34" t="s">
        <v>3027</v>
      </c>
    </row>
    <row r="1396" spans="26:27" ht="15">
      <c r="Z1396" s="17" t="s">
        <v>601</v>
      </c>
      <c r="AA1396" s="34" t="s">
        <v>3028</v>
      </c>
    </row>
    <row r="1397" spans="26:27" ht="15">
      <c r="Z1397" s="17" t="s">
        <v>602</v>
      </c>
      <c r="AA1397" s="34" t="s">
        <v>3029</v>
      </c>
    </row>
    <row r="1398" spans="26:27" ht="15">
      <c r="Z1398" s="17" t="s">
        <v>365</v>
      </c>
      <c r="AA1398" s="34" t="s">
        <v>3030</v>
      </c>
    </row>
    <row r="1399" spans="26:27" ht="15">
      <c r="Z1399" s="17" t="s">
        <v>603</v>
      </c>
      <c r="AA1399" s="34" t="s">
        <v>3031</v>
      </c>
    </row>
    <row r="1400" spans="26:27" ht="15">
      <c r="Z1400" s="17" t="s">
        <v>1355</v>
      </c>
      <c r="AA1400" s="34" t="s">
        <v>3032</v>
      </c>
    </row>
    <row r="1401" spans="26:27" ht="15">
      <c r="Z1401" s="17" t="s">
        <v>604</v>
      </c>
      <c r="AA1401" s="34" t="s">
        <v>3033</v>
      </c>
    </row>
    <row r="1402" spans="26:27" ht="15">
      <c r="Z1402" s="17" t="s">
        <v>1224</v>
      </c>
      <c r="AA1402" s="34" t="s">
        <v>3034</v>
      </c>
    </row>
    <row r="1403" spans="26:27" ht="15">
      <c r="Z1403" s="17" t="s">
        <v>1225</v>
      </c>
      <c r="AA1403" s="34" t="s">
        <v>3035</v>
      </c>
    </row>
    <row r="1404" spans="26:27" ht="15">
      <c r="Z1404" s="17" t="s">
        <v>213</v>
      </c>
      <c r="AA1404" s="34" t="s">
        <v>3036</v>
      </c>
    </row>
    <row r="1405" spans="26:27" ht="15">
      <c r="Z1405" s="17" t="s">
        <v>1226</v>
      </c>
      <c r="AA1405" s="34" t="s">
        <v>3037</v>
      </c>
    </row>
    <row r="1406" spans="26:27" ht="15">
      <c r="Z1406" s="17" t="s">
        <v>605</v>
      </c>
      <c r="AA1406" s="34" t="s">
        <v>3038</v>
      </c>
    </row>
    <row r="1407" spans="26:27" ht="15">
      <c r="Z1407" s="17" t="s">
        <v>1566</v>
      </c>
      <c r="AA1407" s="34" t="s">
        <v>3039</v>
      </c>
    </row>
    <row r="1408" spans="26:27" ht="15">
      <c r="Z1408" s="17" t="s">
        <v>366</v>
      </c>
      <c r="AA1408" s="34" t="s">
        <v>3040</v>
      </c>
    </row>
    <row r="1409" spans="26:27" ht="15">
      <c r="Z1409" s="17" t="s">
        <v>606</v>
      </c>
      <c r="AA1409" s="34" t="s">
        <v>3041</v>
      </c>
    </row>
    <row r="1410" spans="26:27" ht="15">
      <c r="Z1410" s="17" t="s">
        <v>833</v>
      </c>
      <c r="AA1410" s="34" t="s">
        <v>3042</v>
      </c>
    </row>
    <row r="1411" spans="26:27" ht="15">
      <c r="Z1411" s="17" t="s">
        <v>214</v>
      </c>
      <c r="AA1411" s="34" t="s">
        <v>3043</v>
      </c>
    </row>
    <row r="1412" spans="26:27" ht="15">
      <c r="Z1412" s="17" t="s">
        <v>367</v>
      </c>
      <c r="AA1412" s="34" t="s">
        <v>3044</v>
      </c>
    </row>
    <row r="1413" spans="26:27" ht="15">
      <c r="Z1413" s="17" t="s">
        <v>1053</v>
      </c>
      <c r="AA1413" s="34" t="s">
        <v>3045</v>
      </c>
    </row>
    <row r="1414" spans="26:27" ht="15">
      <c r="Z1414" s="17" t="s">
        <v>834</v>
      </c>
      <c r="AA1414" s="34" t="s">
        <v>3046</v>
      </c>
    </row>
    <row r="1415" spans="26:27" ht="15">
      <c r="Z1415" s="17" t="s">
        <v>607</v>
      </c>
      <c r="AA1415" s="34" t="s">
        <v>3047</v>
      </c>
    </row>
    <row r="1416" spans="26:27" ht="15">
      <c r="Z1416" s="17" t="s">
        <v>1356</v>
      </c>
      <c r="AA1416" s="34" t="s">
        <v>3048</v>
      </c>
    </row>
    <row r="1417" spans="26:27" ht="15">
      <c r="Z1417" s="17" t="s">
        <v>1357</v>
      </c>
      <c r="AA1417" s="34" t="s">
        <v>3049</v>
      </c>
    </row>
    <row r="1418" spans="26:27" ht="15">
      <c r="Z1418" s="17" t="s">
        <v>1227</v>
      </c>
      <c r="AA1418" s="34" t="s">
        <v>3050</v>
      </c>
    </row>
    <row r="1419" spans="26:27" ht="15">
      <c r="Z1419" s="17" t="s">
        <v>447</v>
      </c>
      <c r="AA1419" s="34" t="s">
        <v>3051</v>
      </c>
    </row>
    <row r="1420" spans="26:27" ht="15">
      <c r="Z1420" s="17" t="s">
        <v>370</v>
      </c>
      <c r="AA1420" s="34" t="s">
        <v>3052</v>
      </c>
    </row>
    <row r="1421" spans="26:27" ht="15">
      <c r="Z1421" s="17" t="s">
        <v>835</v>
      </c>
      <c r="AA1421" s="34" t="s">
        <v>3053</v>
      </c>
    </row>
    <row r="1422" spans="26:27" ht="15">
      <c r="Z1422" s="17" t="s">
        <v>836</v>
      </c>
      <c r="AA1422" s="34" t="s">
        <v>3054</v>
      </c>
    </row>
    <row r="1423" spans="26:27" ht="15">
      <c r="Z1423" s="17" t="s">
        <v>368</v>
      </c>
      <c r="AA1423" s="34" t="s">
        <v>3055</v>
      </c>
    </row>
    <row r="1424" spans="26:27" ht="15">
      <c r="Z1424" s="17" t="s">
        <v>444</v>
      </c>
      <c r="AA1424" s="34" t="s">
        <v>3056</v>
      </c>
    </row>
    <row r="1425" spans="26:27" ht="15">
      <c r="Z1425" s="17" t="s">
        <v>445</v>
      </c>
      <c r="AA1425" s="34" t="s">
        <v>3057</v>
      </c>
    </row>
    <row r="1426" spans="26:27" ht="15">
      <c r="Z1426" s="17" t="s">
        <v>1228</v>
      </c>
      <c r="AA1426" s="34" t="s">
        <v>3058</v>
      </c>
    </row>
    <row r="1427" spans="26:27" ht="15">
      <c r="Z1427" s="17" t="s">
        <v>1567</v>
      </c>
      <c r="AA1427" s="34" t="s">
        <v>3059</v>
      </c>
    </row>
    <row r="1428" spans="26:27" ht="15">
      <c r="Z1428" s="17" t="s">
        <v>446</v>
      </c>
      <c r="AA1428" s="34" t="s">
        <v>3060</v>
      </c>
    </row>
    <row r="1429" spans="26:27" ht="15">
      <c r="Z1429" s="17" t="s">
        <v>215</v>
      </c>
      <c r="AA1429" s="34" t="s">
        <v>3061</v>
      </c>
    </row>
    <row r="1430" spans="26:27" ht="15">
      <c r="Z1430" s="17" t="s">
        <v>837</v>
      </c>
      <c r="AA1430" s="34" t="s">
        <v>3062</v>
      </c>
    </row>
    <row r="1431" spans="26:27" ht="15">
      <c r="Z1431" s="17" t="s">
        <v>1501</v>
      </c>
      <c r="AA1431" s="34" t="s">
        <v>3063</v>
      </c>
    </row>
    <row r="1432" spans="26:27" ht="15">
      <c r="Z1432" s="17" t="s">
        <v>1229</v>
      </c>
      <c r="AA1432" s="34" t="s">
        <v>3064</v>
      </c>
    </row>
    <row r="1433" spans="26:27" ht="15">
      <c r="Z1433" s="17" t="s">
        <v>1230</v>
      </c>
      <c r="AA1433" s="34" t="s">
        <v>3065</v>
      </c>
    </row>
    <row r="1434" spans="26:27" ht="15">
      <c r="Z1434" s="17" t="s">
        <v>838</v>
      </c>
      <c r="AA1434" s="34" t="s">
        <v>3066</v>
      </c>
    </row>
    <row r="1435" spans="26:27" ht="15">
      <c r="Z1435" s="17" t="s">
        <v>1054</v>
      </c>
      <c r="AA1435" s="34" t="s">
        <v>3067</v>
      </c>
    </row>
    <row r="1436" spans="26:27" ht="15">
      <c r="Z1436" s="17" t="s">
        <v>1502</v>
      </c>
      <c r="AA1436" s="34" t="s">
        <v>3068</v>
      </c>
    </row>
    <row r="1437" spans="26:27" ht="15">
      <c r="Z1437" s="17" t="s">
        <v>369</v>
      </c>
      <c r="AA1437" s="34" t="s">
        <v>3069</v>
      </c>
    </row>
    <row r="1438" spans="26:27" ht="15">
      <c r="Z1438" s="17" t="s">
        <v>839</v>
      </c>
      <c r="AA1438" s="34" t="s">
        <v>3070</v>
      </c>
    </row>
    <row r="1439" spans="26:27" ht="15">
      <c r="Z1439" s="17" t="s">
        <v>840</v>
      </c>
      <c r="AA1439" s="34" t="s">
        <v>3071</v>
      </c>
    </row>
    <row r="1440" spans="26:27" ht="15">
      <c r="Z1440" s="17" t="s">
        <v>371</v>
      </c>
      <c r="AA1440" s="34" t="s">
        <v>3072</v>
      </c>
    </row>
    <row r="1441" spans="26:27" ht="15">
      <c r="Z1441" s="17" t="s">
        <v>841</v>
      </c>
      <c r="AA1441" s="34" t="s">
        <v>3073</v>
      </c>
    </row>
    <row r="1442" spans="26:27" ht="15">
      <c r="Z1442" s="17" t="s">
        <v>1231</v>
      </c>
      <c r="AA1442" s="34" t="s">
        <v>3074</v>
      </c>
    </row>
    <row r="1443" spans="26:27" ht="15">
      <c r="Z1443" s="17" t="s">
        <v>1055</v>
      </c>
      <c r="AA1443" s="34" t="s">
        <v>3075</v>
      </c>
    </row>
    <row r="1444" spans="26:27" ht="15">
      <c r="Z1444" s="17" t="s">
        <v>624</v>
      </c>
      <c r="AA1444" s="34" t="s">
        <v>3076</v>
      </c>
    </row>
    <row r="1445" spans="26:27" ht="15">
      <c r="Z1445" s="17" t="s">
        <v>608</v>
      </c>
      <c r="AA1445" s="34" t="s">
        <v>3077</v>
      </c>
    </row>
    <row r="1446" spans="26:27" ht="15">
      <c r="Z1446" s="17" t="s">
        <v>609</v>
      </c>
      <c r="AA1446" s="34" t="s">
        <v>3078</v>
      </c>
    </row>
    <row r="1447" spans="26:27" ht="15">
      <c r="Z1447" s="17" t="s">
        <v>216</v>
      </c>
      <c r="AA1447" s="34" t="s">
        <v>3079</v>
      </c>
    </row>
    <row r="1448" spans="26:27" ht="15">
      <c r="Z1448" s="17" t="s">
        <v>610</v>
      </c>
      <c r="AA1448" s="34" t="s">
        <v>3080</v>
      </c>
    </row>
    <row r="1449" spans="26:27" ht="15">
      <c r="Z1449" s="17" t="s">
        <v>1503</v>
      </c>
      <c r="AA1449" s="34" t="s">
        <v>3081</v>
      </c>
    </row>
    <row r="1450" spans="26:27" ht="15">
      <c r="Z1450" s="17" t="s">
        <v>80</v>
      </c>
      <c r="AA1450" s="34" t="s">
        <v>3082</v>
      </c>
    </row>
    <row r="1451" spans="26:27" ht="15">
      <c r="Z1451" s="17" t="s">
        <v>1232</v>
      </c>
      <c r="AA1451" s="34" t="s">
        <v>3083</v>
      </c>
    </row>
    <row r="1452" spans="26:27" ht="15">
      <c r="Z1452" s="17" t="s">
        <v>611</v>
      </c>
      <c r="AA1452" s="34" t="s">
        <v>3084</v>
      </c>
    </row>
    <row r="1453" spans="26:27" ht="15">
      <c r="Z1453" s="17" t="s">
        <v>217</v>
      </c>
      <c r="AA1453" s="34" t="s">
        <v>3085</v>
      </c>
    </row>
    <row r="1454" spans="26:27" ht="15">
      <c r="Z1454" s="17" t="s">
        <v>218</v>
      </c>
      <c r="AA1454" s="34" t="s">
        <v>3086</v>
      </c>
    </row>
    <row r="1455" spans="26:27" ht="15">
      <c r="Z1455" s="17" t="s">
        <v>842</v>
      </c>
      <c r="AA1455" s="34" t="s">
        <v>3087</v>
      </c>
    </row>
    <row r="1456" spans="26:27" ht="15">
      <c r="Z1456" s="17" t="s">
        <v>612</v>
      </c>
      <c r="AA1456" s="34" t="s">
        <v>3088</v>
      </c>
    </row>
    <row r="1457" spans="26:27" ht="15">
      <c r="Z1457" s="17" t="s">
        <v>372</v>
      </c>
      <c r="AA1457" s="34" t="s">
        <v>3089</v>
      </c>
    </row>
    <row r="1458" spans="26:27" ht="15">
      <c r="Z1458" s="17" t="s">
        <v>1233</v>
      </c>
      <c r="AA1458" s="34" t="s">
        <v>3090</v>
      </c>
    </row>
    <row r="1459" spans="26:27" ht="15">
      <c r="Z1459" s="17" t="s">
        <v>1234</v>
      </c>
      <c r="AA1459" s="34" t="s">
        <v>3091</v>
      </c>
    </row>
    <row r="1460" spans="26:27" ht="15">
      <c r="Z1460" s="17" t="s">
        <v>1504</v>
      </c>
      <c r="AA1460" s="34" t="s">
        <v>3092</v>
      </c>
    </row>
    <row r="1461" spans="26:27" ht="15">
      <c r="Z1461" s="17" t="s">
        <v>219</v>
      </c>
      <c r="AA1461" s="34" t="s">
        <v>3093</v>
      </c>
    </row>
    <row r="1462" spans="26:27" ht="15">
      <c r="Z1462" s="17" t="s">
        <v>220</v>
      </c>
      <c r="AA1462" s="34" t="s">
        <v>3094</v>
      </c>
    </row>
    <row r="1463" spans="26:27" ht="15">
      <c r="Z1463" s="17" t="s">
        <v>373</v>
      </c>
      <c r="AA1463" s="34" t="s">
        <v>3095</v>
      </c>
    </row>
    <row r="1464" spans="26:27" ht="15">
      <c r="Z1464" s="17" t="s">
        <v>613</v>
      </c>
      <c r="AA1464" s="34" t="s">
        <v>3096</v>
      </c>
    </row>
    <row r="1465" spans="26:27" ht="15">
      <c r="Z1465" s="17" t="s">
        <v>374</v>
      </c>
      <c r="AA1465" s="34" t="s">
        <v>3097</v>
      </c>
    </row>
    <row r="1466" spans="26:27" ht="15">
      <c r="Z1466" s="17" t="s">
        <v>448</v>
      </c>
      <c r="AA1466" s="34" t="s">
        <v>3098</v>
      </c>
    </row>
    <row r="1467" spans="26:27" ht="15">
      <c r="Z1467" s="17" t="s">
        <v>1505</v>
      </c>
      <c r="AA1467" s="34" t="s">
        <v>3099</v>
      </c>
    </row>
    <row r="1468" spans="26:27" ht="15">
      <c r="Z1468" s="17" t="s">
        <v>843</v>
      </c>
      <c r="AA1468" s="34" t="s">
        <v>3100</v>
      </c>
    </row>
    <row r="1469" spans="26:27" ht="15">
      <c r="Z1469" s="17" t="s">
        <v>844</v>
      </c>
      <c r="AA1469" s="34" t="s">
        <v>3101</v>
      </c>
    </row>
    <row r="1470" spans="26:27" ht="15">
      <c r="Z1470" s="17" t="s">
        <v>1506</v>
      </c>
      <c r="AA1470" s="34" t="s">
        <v>3102</v>
      </c>
    </row>
    <row r="1471" spans="26:27" ht="15">
      <c r="Z1471" s="17" t="s">
        <v>1507</v>
      </c>
      <c r="AA1471" s="34" t="s">
        <v>3103</v>
      </c>
    </row>
    <row r="1472" spans="26:27" ht="15">
      <c r="Z1472" s="17" t="s">
        <v>221</v>
      </c>
      <c r="AA1472" s="34" t="s">
        <v>3104</v>
      </c>
    </row>
    <row r="1473" spans="26:27" ht="15">
      <c r="Z1473" s="17" t="s">
        <v>614</v>
      </c>
      <c r="AA1473" s="34" t="s">
        <v>3105</v>
      </c>
    </row>
    <row r="1474" spans="26:27" ht="15">
      <c r="Z1474" s="17" t="s">
        <v>615</v>
      </c>
      <c r="AA1474" s="34" t="s">
        <v>3106</v>
      </c>
    </row>
    <row r="1475" spans="26:27" ht="15">
      <c r="Z1475" s="17" t="s">
        <v>1056</v>
      </c>
      <c r="AA1475" s="34" t="s">
        <v>3107</v>
      </c>
    </row>
    <row r="1476" spans="26:27" ht="15">
      <c r="Z1476" s="17" t="s">
        <v>1057</v>
      </c>
      <c r="AA1476" s="34" t="s">
        <v>3108</v>
      </c>
    </row>
    <row r="1477" spans="26:27" ht="15">
      <c r="Z1477" s="17" t="s">
        <v>1235</v>
      </c>
      <c r="AA1477" s="34" t="s">
        <v>3109</v>
      </c>
    </row>
    <row r="1478" spans="26:27" ht="15">
      <c r="Z1478" s="17" t="s">
        <v>1236</v>
      </c>
      <c r="AA1478" s="34" t="s">
        <v>3110</v>
      </c>
    </row>
    <row r="1479" spans="26:27" ht="15">
      <c r="Z1479" s="17" t="s">
        <v>375</v>
      </c>
      <c r="AA1479" s="34" t="s">
        <v>3111</v>
      </c>
    </row>
    <row r="1480" spans="26:27" ht="15">
      <c r="Z1480" s="17" t="s">
        <v>845</v>
      </c>
      <c r="AA1480" s="34" t="s">
        <v>3112</v>
      </c>
    </row>
    <row r="1481" spans="26:27" ht="15">
      <c r="Z1481" s="17" t="s">
        <v>449</v>
      </c>
      <c r="AA1481" s="34" t="s">
        <v>3113</v>
      </c>
    </row>
    <row r="1482" spans="26:27" ht="15">
      <c r="Z1482" s="17" t="s">
        <v>1358</v>
      </c>
      <c r="AA1482" s="34" t="s">
        <v>3114</v>
      </c>
    </row>
    <row r="1483" spans="26:27" ht="15">
      <c r="Z1483" s="17" t="s">
        <v>1058</v>
      </c>
      <c r="AA1483" s="34" t="s">
        <v>3115</v>
      </c>
    </row>
    <row r="1484" spans="26:27" ht="15">
      <c r="Z1484" s="17" t="s">
        <v>1508</v>
      </c>
      <c r="AA1484" s="34" t="s">
        <v>3116</v>
      </c>
    </row>
    <row r="1485" spans="26:27" ht="15">
      <c r="Z1485" s="17" t="s">
        <v>1059</v>
      </c>
      <c r="AA1485" s="34" t="s">
        <v>3117</v>
      </c>
    </row>
    <row r="1486" spans="26:27" ht="15">
      <c r="Z1486" s="17" t="s">
        <v>48</v>
      </c>
      <c r="AA1486" s="34" t="s">
        <v>3118</v>
      </c>
    </row>
    <row r="1487" spans="26:27" ht="15">
      <c r="Z1487" s="17" t="s">
        <v>846</v>
      </c>
      <c r="AA1487" s="34" t="s">
        <v>3119</v>
      </c>
    </row>
    <row r="1488" spans="26:27" ht="15">
      <c r="Z1488" s="17" t="s">
        <v>1237</v>
      </c>
      <c r="AA1488" s="34" t="s">
        <v>3120</v>
      </c>
    </row>
    <row r="1489" spans="26:27" ht="15">
      <c r="Z1489" s="17" t="s">
        <v>1509</v>
      </c>
      <c r="AA1489" s="34" t="s">
        <v>3121</v>
      </c>
    </row>
    <row r="1490" spans="26:27" ht="15">
      <c r="Z1490" s="17" t="s">
        <v>847</v>
      </c>
      <c r="AA1490" s="34" t="s">
        <v>3122</v>
      </c>
    </row>
    <row r="1491" spans="26:27" ht="15">
      <c r="Z1491" s="17" t="s">
        <v>72</v>
      </c>
      <c r="AA1491" s="34" t="s">
        <v>3123</v>
      </c>
    </row>
    <row r="1492" spans="26:27" ht="15">
      <c r="Z1492" s="17" t="s">
        <v>222</v>
      </c>
      <c r="AA1492" s="34" t="s">
        <v>3124</v>
      </c>
    </row>
    <row r="1493" spans="26:27" ht="15">
      <c r="Z1493" s="17" t="s">
        <v>616</v>
      </c>
      <c r="AA1493" s="34" t="s">
        <v>3125</v>
      </c>
    </row>
    <row r="1494" spans="26:27" ht="15">
      <c r="Z1494" s="17" t="s">
        <v>848</v>
      </c>
      <c r="AA1494" s="34" t="s">
        <v>3126</v>
      </c>
    </row>
    <row r="1495" spans="26:27" ht="15">
      <c r="Z1495" s="17" t="s">
        <v>1238</v>
      </c>
      <c r="AA1495" s="34" t="s">
        <v>3127</v>
      </c>
    </row>
    <row r="1496" spans="26:27" ht="15">
      <c r="Z1496" s="17" t="s">
        <v>1060</v>
      </c>
      <c r="AA1496" s="34" t="s">
        <v>3128</v>
      </c>
    </row>
    <row r="1497" spans="26:27" ht="15">
      <c r="Z1497" s="17" t="s">
        <v>623</v>
      </c>
      <c r="AA1497" s="34" t="s">
        <v>3129</v>
      </c>
    </row>
    <row r="1498" spans="26:27" ht="15">
      <c r="Z1498" s="17" t="s">
        <v>849</v>
      </c>
      <c r="AA1498" s="34" t="s">
        <v>3130</v>
      </c>
    </row>
    <row r="1499" spans="26:27" ht="15">
      <c r="Z1499" s="17" t="s">
        <v>850</v>
      </c>
      <c r="AA1499" s="34" t="s">
        <v>3131</v>
      </c>
    </row>
    <row r="1500" spans="26:27" ht="15">
      <c r="Z1500" s="17" t="s">
        <v>450</v>
      </c>
      <c r="AA1500" s="34" t="s">
        <v>3132</v>
      </c>
    </row>
    <row r="1501" spans="26:27" ht="15">
      <c r="Z1501" s="17" t="s">
        <v>851</v>
      </c>
      <c r="AA1501" s="34" t="s">
        <v>3133</v>
      </c>
    </row>
    <row r="1502" spans="26:27" ht="15">
      <c r="Z1502" s="17" t="s">
        <v>451</v>
      </c>
      <c r="AA1502" s="34" t="s">
        <v>3134</v>
      </c>
    </row>
    <row r="1503" spans="26:27" ht="15">
      <c r="Z1503" s="17" t="s">
        <v>852</v>
      </c>
      <c r="AA1503" s="34" t="s">
        <v>3135</v>
      </c>
    </row>
    <row r="1504" spans="26:27" ht="15">
      <c r="Z1504" s="17" t="s">
        <v>376</v>
      </c>
      <c r="AA1504" s="34" t="s">
        <v>3136</v>
      </c>
    </row>
    <row r="1505" spans="26:27" ht="15">
      <c r="Z1505" s="17" t="s">
        <v>1420</v>
      </c>
      <c r="AA1505" s="34" t="s">
        <v>3137</v>
      </c>
    </row>
    <row r="1506" spans="26:27" ht="15">
      <c r="Z1506" s="17" t="s">
        <v>1061</v>
      </c>
      <c r="AA1506" s="34" t="s">
        <v>3138</v>
      </c>
    </row>
    <row r="1507" spans="26:27" ht="15">
      <c r="Z1507" s="17" t="s">
        <v>1239</v>
      </c>
      <c r="AA1507" s="34" t="s">
        <v>3139</v>
      </c>
    </row>
    <row r="1508" spans="26:27" ht="15">
      <c r="Z1508" s="17" t="s">
        <v>1568</v>
      </c>
      <c r="AA1508" s="34" t="s">
        <v>3140</v>
      </c>
    </row>
    <row r="1509" spans="26:27" ht="15">
      <c r="Z1509" s="17" t="s">
        <v>1240</v>
      </c>
      <c r="AA1509" s="34" t="s">
        <v>3141</v>
      </c>
    </row>
    <row r="1510" spans="26:27" ht="15">
      <c r="Z1510" s="17" t="s">
        <v>1062</v>
      </c>
      <c r="AA1510" s="34" t="s">
        <v>3142</v>
      </c>
    </row>
    <row r="1511" spans="26:27" ht="15">
      <c r="Z1511" s="17" t="s">
        <v>617</v>
      </c>
      <c r="AA1511" s="34" t="s">
        <v>3143</v>
      </c>
    </row>
    <row r="1512" spans="26:27" ht="15">
      <c r="Z1512" s="17" t="s">
        <v>1421</v>
      </c>
      <c r="AA1512" s="34" t="s">
        <v>3144</v>
      </c>
    </row>
    <row r="1513" spans="26:27" ht="15">
      <c r="Z1513" s="17" t="s">
        <v>853</v>
      </c>
      <c r="AA1513" s="34" t="s">
        <v>3145</v>
      </c>
    </row>
    <row r="1514" spans="26:27" ht="15">
      <c r="Z1514" s="17" t="s">
        <v>854</v>
      </c>
      <c r="AA1514" s="34" t="s">
        <v>3146</v>
      </c>
    </row>
    <row r="1515" spans="26:27" ht="15">
      <c r="Z1515" s="17" t="s">
        <v>64</v>
      </c>
      <c r="AA1515" s="34" t="s">
        <v>3147</v>
      </c>
    </row>
    <row r="1516" spans="26:27" ht="15">
      <c r="Z1516" s="17" t="s">
        <v>618</v>
      </c>
      <c r="AA1516" s="34" t="s">
        <v>3148</v>
      </c>
    </row>
    <row r="1517" spans="26:27" ht="15">
      <c r="Z1517" s="17" t="s">
        <v>1063</v>
      </c>
      <c r="AA1517" s="34" t="s">
        <v>3149</v>
      </c>
    </row>
    <row r="1518" spans="26:27" ht="15">
      <c r="Z1518" s="17" t="s">
        <v>1422</v>
      </c>
      <c r="AA1518" s="34" t="s">
        <v>3150</v>
      </c>
    </row>
    <row r="1519" spans="26:27" ht="15">
      <c r="Z1519" s="17" t="s">
        <v>1064</v>
      </c>
      <c r="AA1519" s="34" t="s">
        <v>3151</v>
      </c>
    </row>
    <row r="1520" spans="26:27" ht="15">
      <c r="Z1520" s="17" t="s">
        <v>1241</v>
      </c>
      <c r="AA1520" s="34" t="s">
        <v>3152</v>
      </c>
    </row>
    <row r="1521" spans="26:27" ht="15">
      <c r="Z1521" s="17" t="s">
        <v>619</v>
      </c>
      <c r="AA1521" s="34" t="s">
        <v>3153</v>
      </c>
    </row>
    <row r="1522" spans="26:27" ht="15">
      <c r="Z1522" s="17" t="s">
        <v>223</v>
      </c>
      <c r="AA1522" s="34" t="s">
        <v>3154</v>
      </c>
    </row>
    <row r="1523" spans="26:27" ht="15">
      <c r="Z1523" s="17" t="s">
        <v>620</v>
      </c>
      <c r="AA1523" s="34" t="s">
        <v>3155</v>
      </c>
    </row>
    <row r="1524" spans="26:27" ht="15">
      <c r="Z1524" s="17" t="s">
        <v>1065</v>
      </c>
      <c r="AA1524" s="34" t="s">
        <v>3156</v>
      </c>
    </row>
    <row r="1525" spans="26:27" ht="15">
      <c r="Z1525" s="17" t="s">
        <v>73</v>
      </c>
      <c r="AA1525" s="34" t="s">
        <v>3157</v>
      </c>
    </row>
    <row r="1526" spans="26:27" ht="15">
      <c r="Z1526" s="17" t="s">
        <v>1359</v>
      </c>
      <c r="AA1526" s="34" t="s">
        <v>3158</v>
      </c>
    </row>
    <row r="1527" spans="26:27" ht="15">
      <c r="Z1527" s="17" t="s">
        <v>1242</v>
      </c>
      <c r="AA1527" s="34" t="s">
        <v>3159</v>
      </c>
    </row>
    <row r="1528" spans="26:27" ht="15">
      <c r="Z1528" s="17" t="s">
        <v>1423</v>
      </c>
      <c r="AA1528" s="34" t="s">
        <v>3160</v>
      </c>
    </row>
    <row r="1529" spans="26:27" ht="15">
      <c r="Z1529" s="17" t="s">
        <v>1360</v>
      </c>
      <c r="AA1529" s="34" t="s">
        <v>3161</v>
      </c>
    </row>
    <row r="1530" spans="26:27" ht="15">
      <c r="Z1530" s="17" t="s">
        <v>855</v>
      </c>
      <c r="AA1530" s="34" t="s">
        <v>3162</v>
      </c>
    </row>
    <row r="1531" spans="26:27" ht="15">
      <c r="Z1531" s="17" t="s">
        <v>856</v>
      </c>
      <c r="AA1531" s="34" t="s">
        <v>3163</v>
      </c>
    </row>
    <row r="1532" spans="26:27" ht="15">
      <c r="Z1532" s="17" t="s">
        <v>1243</v>
      </c>
      <c r="AA1532" s="34" t="s">
        <v>3164</v>
      </c>
    </row>
    <row r="1533" spans="26:27" ht="15">
      <c r="Z1533" s="17" t="s">
        <v>1244</v>
      </c>
      <c r="AA1533" s="34" t="s">
        <v>3165</v>
      </c>
    </row>
    <row r="1534" spans="26:27" ht="15">
      <c r="Z1534" s="17" t="s">
        <v>377</v>
      </c>
      <c r="AA1534" s="34" t="s">
        <v>3166</v>
      </c>
    </row>
    <row r="1535" spans="26:27" ht="15">
      <c r="Z1535" s="17" t="s">
        <v>1569</v>
      </c>
      <c r="AA1535" s="34" t="s">
        <v>3167</v>
      </c>
    </row>
    <row r="1536" spans="26:27" ht="15">
      <c r="Z1536" s="17" t="s">
        <v>621</v>
      </c>
      <c r="AA1536" s="34" t="s">
        <v>3168</v>
      </c>
    </row>
    <row r="1537" spans="26:27" ht="15">
      <c r="Z1537" s="17" t="s">
        <v>1245</v>
      </c>
      <c r="AA1537" s="34" t="s">
        <v>3169</v>
      </c>
    </row>
    <row r="1538" spans="26:27" ht="15">
      <c r="Z1538" s="17" t="s">
        <v>1246</v>
      </c>
      <c r="AA1538" s="34" t="s">
        <v>3170</v>
      </c>
    </row>
    <row r="1539" spans="26:27" ht="15">
      <c r="Z1539" s="17" t="s">
        <v>1247</v>
      </c>
      <c r="AA1539" s="34" t="s">
        <v>3171</v>
      </c>
    </row>
    <row r="1540" spans="26:27" ht="15">
      <c r="Z1540" s="17" t="s">
        <v>1248</v>
      </c>
      <c r="AA1540" s="34" t="s">
        <v>3172</v>
      </c>
    </row>
    <row r="1541" spans="26:27" ht="15">
      <c r="Z1541" s="17" t="s">
        <v>622</v>
      </c>
      <c r="AA1541" s="34" t="s">
        <v>3173</v>
      </c>
    </row>
    <row r="1542" spans="26:27" ht="15">
      <c r="Z1542" s="17" t="s">
        <v>1249</v>
      </c>
      <c r="AA1542" s="34" t="s">
        <v>3174</v>
      </c>
    </row>
    <row r="1543" spans="26:27" ht="15">
      <c r="Z1543" s="17" t="s">
        <v>857</v>
      </c>
      <c r="AA1543" s="34" t="s">
        <v>3175</v>
      </c>
    </row>
    <row r="1544" spans="26:27" ht="15">
      <c r="Z1544" s="17" t="s">
        <v>1066</v>
      </c>
      <c r="AA1544" s="34" t="s">
        <v>3176</v>
      </c>
    </row>
  </sheetData>
  <sheetProtection password="CB5F" sheet="1" formatCells="0" formatColumns="0" formatRows="0"/>
  <mergeCells count="1">
    <mergeCell ref="A8:D30"/>
  </mergeCells>
  <conditionalFormatting sqref="B3">
    <cfRule type="containsBlanks" priority="14" dxfId="6">
      <formula>LEN(TRIM(B3))=0</formula>
    </cfRule>
  </conditionalFormatting>
  <conditionalFormatting sqref="C2:C3">
    <cfRule type="containsErrors" priority="13" dxfId="0">
      <formula>ISERROR(C2)</formula>
    </cfRule>
  </conditionalFormatting>
  <conditionalFormatting sqref="A31:A147 A6:A8">
    <cfRule type="expression" priority="9" dxfId="7" stopIfTrue="1">
      <formula>E6=""</formula>
    </cfRule>
    <cfRule type="containsBlanks" priority="10" dxfId="6" stopIfTrue="1">
      <formula>LEN(TRIM(A6))=0</formula>
    </cfRule>
  </conditionalFormatting>
  <conditionalFormatting sqref="D31:D147 D6:D7">
    <cfRule type="expression" priority="7" dxfId="7" stopIfTrue="1">
      <formula>E6=""</formula>
    </cfRule>
    <cfRule type="containsBlanks" priority="8" dxfId="6" stopIfTrue="1">
      <formula>LEN(TRIM(D6))=0</formula>
    </cfRule>
  </conditionalFormatting>
  <conditionalFormatting sqref="C31:C147 C6:C7">
    <cfRule type="expression" priority="5" dxfId="7" stopIfTrue="1">
      <formula>E6=""</formula>
    </cfRule>
    <cfRule type="containsBlanks" priority="6" dxfId="6" stopIfTrue="1">
      <formula>LEN(TRIM(C6))=0</formula>
    </cfRule>
  </conditionalFormatting>
  <conditionalFormatting sqref="B31:B147 B6:B7">
    <cfRule type="expression" priority="3" dxfId="7" stopIfTrue="1">
      <formula>E6=""</formula>
    </cfRule>
    <cfRule type="containsBlanks" priority="4" dxfId="6" stopIfTrue="1">
      <formula>LEN(TRIM(B6))=0</formula>
    </cfRule>
  </conditionalFormatting>
  <dataValidations count="7">
    <dataValidation type="whole" operator="equal" allowBlank="1" showInputMessage="1" showErrorMessage="1" promptTitle="CAMPO OBBLIGATORIO" prompt="Inserire l'anno di finanziamento del Fondo sociale regionale nel formato AAAA" errorTitle="Formato non valido" error="Inserire l'anno di finanziamento del Fondo sociale regionale nel formato AAAA" sqref="B2">
      <formula1>B1+1</formula1>
    </dataValidation>
    <dataValidation operator="greaterThanOrEqual" allowBlank="1" showInputMessage="1" showErrorMessage="1" sqref="B31:B147 B5:B7"/>
    <dataValidation type="whole" operator="greaterThanOrEqual" allowBlank="1" showInputMessage="1" showErrorMessage="1" errorTitle="Inserire un codice NUMERICO" error="Inserire un codice NUMERICO possibilmente progressivo, come per esempio: 1,2,3,..." sqref="B148:B170">
      <formula1>0</formula1>
    </dataValidation>
    <dataValidation allowBlank="1" showInputMessage="1" showErrorMessage="1" promptTitle="Ente gestore" sqref="A174"/>
    <dataValidation allowBlank="1" showInputMessage="1" showErrorMessage="1" promptTitle="Ente gestore" prompt="Inserire la denominazione dell'Ente gestore titolare del servizio" sqref="A290:A296"/>
    <dataValidation type="whole" operator="greaterThanOrEqual" allowBlank="1" showInputMessage="1" showErrorMessage="1" promptTitle="Inserire un codice NUMERICO" prompt="Inserire un codice NUMERICO possibilmente progressivo, come per esempio: 1,2,3,..." errorTitle="Inserire un codice NUMERICO" error="Inserire un codice NUMERICO possibilmente progressivo, come per esempio: 1,2,3,..." sqref="B171:B174 B290:B296">
      <formula1>0</formula1>
    </dataValidation>
    <dataValidation type="list" allowBlank="1" showInputMessage="1" showErrorMessage="1" promptTitle="Denominazione Ambito" prompt="Selezionale il nominativo dell'Ambito dal menù a tendina" errorTitle="Formato non valido" error="Selezionale il nominativo dell'Ambito dal menù a tendina" sqref="B3">
      <formula1>Denominazione_Ambito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99"/>
  <sheetViews>
    <sheetView showGridLines="0" zoomScale="90" zoomScaleNormal="90" zoomScalePageLayoutView="0" workbookViewId="0" topLeftCell="A1">
      <pane ySplit="6" topLeftCell="A29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50" customWidth="1"/>
    <col min="2" max="2" width="25.8515625" style="50" customWidth="1"/>
    <col min="3" max="4" width="31.8515625" style="50" customWidth="1"/>
    <col min="5" max="5" width="25.8515625" style="50" customWidth="1"/>
    <col min="6" max="6" width="16.8515625" style="49" customWidth="1"/>
    <col min="7" max="7" width="16.57421875" style="50" customWidth="1"/>
    <col min="8" max="8" width="20.8515625" style="50" customWidth="1"/>
    <col min="9" max="13" width="17.57421875" style="50" hidden="1" customWidth="1"/>
    <col min="14" max="14" width="16.140625" style="50" hidden="1" customWidth="1"/>
    <col min="15" max="15" width="16.8515625" style="50" customWidth="1"/>
    <col min="16" max="16" width="16.8515625" style="50" hidden="1" customWidth="1"/>
    <col min="17" max="17" width="0.85546875" style="50" hidden="1" customWidth="1"/>
    <col min="18" max="18" width="17.00390625" style="50" customWidth="1"/>
    <col min="19" max="19" width="12.140625" style="50" hidden="1" customWidth="1"/>
    <col min="20" max="21" width="18.140625" style="50" hidden="1" customWidth="1"/>
    <col min="22" max="24" width="14.57421875" style="50" customWidth="1"/>
    <col min="25" max="30" width="18.8515625" style="50" customWidth="1"/>
    <col min="31" max="31" width="24.8515625" style="50" bestFit="1" customWidth="1"/>
    <col min="32" max="33" width="18.8515625" style="50" customWidth="1"/>
    <col min="34" max="34" width="16.140625" style="50" customWidth="1"/>
    <col min="35" max="35" width="17.8515625" style="50" hidden="1" customWidth="1"/>
    <col min="36" max="36" width="17.8515625" style="50" customWidth="1"/>
    <col min="37" max="37" width="17.8515625" style="50" hidden="1" customWidth="1"/>
    <col min="38" max="38" width="21.140625" style="50" customWidth="1"/>
    <col min="39" max="40" width="17.57421875" style="50" customWidth="1"/>
    <col min="41" max="41" width="18.140625" style="50" customWidth="1"/>
    <col min="42" max="42" width="10.140625" style="70" hidden="1" customWidth="1"/>
    <col min="43" max="44" width="9.140625" style="57" hidden="1" customWidth="1"/>
    <col min="45" max="48" width="9.140625" style="50" customWidth="1"/>
    <col min="49" max="49" width="9.57421875" style="50" bestFit="1" customWidth="1"/>
    <col min="50" max="16384" width="9.140625" style="50" customWidth="1"/>
  </cols>
  <sheetData>
    <row r="1" spans="1:44" s="10" customFormat="1" ht="14.25" customHeight="1">
      <c r="A1" s="3" t="s">
        <v>1624</v>
      </c>
      <c r="C1" s="45">
        <f>Ambito!B1</f>
        <v>2019</v>
      </c>
      <c r="F1" s="35"/>
      <c r="AL1" s="252"/>
      <c r="AP1" s="69"/>
      <c r="AQ1" s="11"/>
      <c r="AR1" s="11"/>
    </row>
    <row r="2" spans="1:44" s="8" customFormat="1" ht="16.5">
      <c r="A2" s="3" t="s">
        <v>93</v>
      </c>
      <c r="C2" s="45">
        <f>Ambito!B3</f>
        <v>0</v>
      </c>
      <c r="D2" s="30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36"/>
      <c r="AL2" s="252"/>
      <c r="AP2" s="69"/>
      <c r="AQ2" s="39"/>
      <c r="AR2" s="39"/>
    </row>
    <row r="3" spans="1:44" s="16" customFormat="1" ht="17.25" thickBot="1">
      <c r="A3" s="3" t="s">
        <v>94</v>
      </c>
      <c r="C3" s="45" t="str">
        <f>Ambito!B4</f>
        <v> </v>
      </c>
      <c r="E3" s="3"/>
      <c r="F3" s="36"/>
      <c r="G3" s="8"/>
      <c r="H3" s="6"/>
      <c r="I3" s="8"/>
      <c r="J3" s="8"/>
      <c r="K3" s="8"/>
      <c r="L3" s="8"/>
      <c r="M3" s="8"/>
      <c r="N3" s="8"/>
      <c r="O3" s="8"/>
      <c r="P3" s="8"/>
      <c r="R3" s="8"/>
      <c r="AL3" s="253"/>
      <c r="AP3" s="69"/>
      <c r="AQ3" s="40"/>
      <c r="AR3" s="40"/>
    </row>
    <row r="4" spans="1:44" s="16" customFormat="1" ht="15" customHeight="1" thickBot="1">
      <c r="A4" s="3" t="s">
        <v>1593</v>
      </c>
      <c r="C4" s="9" t="s">
        <v>2</v>
      </c>
      <c r="D4" s="45" t="s">
        <v>92</v>
      </c>
      <c r="F4" s="37"/>
      <c r="G4" s="6"/>
      <c r="I4" s="6"/>
      <c r="J4" s="29"/>
      <c r="K4" s="6"/>
      <c r="L4" s="6"/>
      <c r="M4" s="23">
        <f>SUM(M7:M300)</f>
        <v>0</v>
      </c>
      <c r="N4" s="23">
        <f>SUM(N7:N300)</f>
        <v>0</v>
      </c>
      <c r="O4" s="7">
        <f>SUM(O7:O300)</f>
        <v>0</v>
      </c>
      <c r="P4" s="7"/>
      <c r="Q4" s="7">
        <f aca="true" t="shared" si="0" ref="Q4:AJ4">SUM(Q7:Q300)</f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23">
        <f t="shared" si="0"/>
        <v>0</v>
      </c>
      <c r="X4" s="7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  <c r="AC4" s="12">
        <f t="shared" si="0"/>
        <v>0</v>
      </c>
      <c r="AD4" s="12">
        <f t="shared" si="0"/>
        <v>0</v>
      </c>
      <c r="AE4" s="12">
        <f t="shared" si="0"/>
        <v>0</v>
      </c>
      <c r="AF4" s="12">
        <f t="shared" si="0"/>
        <v>0</v>
      </c>
      <c r="AG4" s="12">
        <f t="shared" si="0"/>
        <v>0</v>
      </c>
      <c r="AH4" s="12">
        <f t="shared" si="0"/>
        <v>0</v>
      </c>
      <c r="AI4" s="12">
        <f t="shared" si="0"/>
        <v>0</v>
      </c>
      <c r="AJ4" s="12">
        <f t="shared" si="0"/>
        <v>0</v>
      </c>
      <c r="AK4" s="12">
        <f>SUM(AK7:AK299)</f>
        <v>0</v>
      </c>
      <c r="AL4" s="31">
        <f>SUM(AL7:AL300)</f>
        <v>0</v>
      </c>
      <c r="AM4" s="12">
        <f>SUM(AM7:AM300)</f>
        <v>0</v>
      </c>
      <c r="AN4" s="12">
        <f>SUM(AN7:AN300)</f>
        <v>0</v>
      </c>
      <c r="AO4" s="12">
        <f>SUM(AO7:AO300)</f>
        <v>0</v>
      </c>
      <c r="AP4" s="69"/>
      <c r="AQ4" s="40"/>
      <c r="AR4" s="40"/>
    </row>
    <row r="5" spans="1:44" s="13" customFormat="1" ht="21.75" customHeight="1" thickBot="1">
      <c r="A5" s="251" t="s">
        <v>1635</v>
      </c>
      <c r="B5" s="250" t="s">
        <v>1604</v>
      </c>
      <c r="C5" s="250"/>
      <c r="D5" s="250"/>
      <c r="E5" s="250"/>
      <c r="F5" s="250"/>
      <c r="G5" s="250"/>
      <c r="H5" s="250"/>
      <c r="I5" s="254"/>
      <c r="J5" s="46"/>
      <c r="K5" s="46"/>
      <c r="L5" s="46"/>
      <c r="M5" s="249" t="s">
        <v>1613</v>
      </c>
      <c r="N5" s="254"/>
      <c r="O5" s="249" t="s">
        <v>1614</v>
      </c>
      <c r="P5" s="250"/>
      <c r="Q5" s="250"/>
      <c r="R5" s="250"/>
      <c r="S5" s="250"/>
      <c r="T5" s="249" t="s">
        <v>1612</v>
      </c>
      <c r="U5" s="254"/>
      <c r="V5" s="249" t="s">
        <v>1615</v>
      </c>
      <c r="W5" s="250"/>
      <c r="X5" s="254"/>
      <c r="Y5" s="250" t="s">
        <v>1616</v>
      </c>
      <c r="Z5" s="250"/>
      <c r="AA5" s="250"/>
      <c r="AB5" s="250"/>
      <c r="AC5" s="250"/>
      <c r="AD5" s="249" t="s">
        <v>1617</v>
      </c>
      <c r="AE5" s="250"/>
      <c r="AF5" s="250"/>
      <c r="AG5" s="250"/>
      <c r="AH5" s="250"/>
      <c r="AI5" s="250"/>
      <c r="AJ5" s="250"/>
      <c r="AK5" s="43"/>
      <c r="AL5" s="255" t="str">
        <f>CONCATENATE("Fondo Sociale Regionale riparto ",Ambito!B2)</f>
        <v>Fondo Sociale Regionale riparto 2020</v>
      </c>
      <c r="AM5" s="249" t="s">
        <v>1621</v>
      </c>
      <c r="AN5" s="250"/>
      <c r="AO5" s="250"/>
      <c r="AP5" s="69"/>
      <c r="AQ5" s="41"/>
      <c r="AR5" s="41"/>
    </row>
    <row r="6" spans="1:44" s="13" customFormat="1" ht="69" customHeight="1">
      <c r="A6" s="251"/>
      <c r="B6" s="22" t="s">
        <v>4853</v>
      </c>
      <c r="C6" s="22" t="s">
        <v>1605</v>
      </c>
      <c r="D6" s="22" t="s">
        <v>1606</v>
      </c>
      <c r="E6" s="22" t="s">
        <v>3180</v>
      </c>
      <c r="F6" s="38" t="s">
        <v>3183</v>
      </c>
      <c r="G6" s="25" t="s">
        <v>3205</v>
      </c>
      <c r="H6" s="22" t="s">
        <v>3187</v>
      </c>
      <c r="I6" s="44" t="s">
        <v>4</v>
      </c>
      <c r="J6" s="21" t="s">
        <v>10</v>
      </c>
      <c r="K6" s="21" t="s">
        <v>91</v>
      </c>
      <c r="L6" s="21" t="s">
        <v>7</v>
      </c>
      <c r="M6" s="21" t="s">
        <v>1594</v>
      </c>
      <c r="N6" s="26" t="s">
        <v>1595</v>
      </c>
      <c r="O6" s="28" t="s">
        <v>90</v>
      </c>
      <c r="P6" s="28" t="s">
        <v>1625</v>
      </c>
      <c r="Q6" s="20" t="s">
        <v>1596</v>
      </c>
      <c r="R6" s="26" t="s">
        <v>5</v>
      </c>
      <c r="S6" s="71" t="s">
        <v>6</v>
      </c>
      <c r="T6" s="71" t="s">
        <v>1598</v>
      </c>
      <c r="U6" s="71" t="s">
        <v>1597</v>
      </c>
      <c r="V6" s="28" t="s">
        <v>1599</v>
      </c>
      <c r="W6" s="21" t="s">
        <v>1600</v>
      </c>
      <c r="X6" s="26" t="s">
        <v>1601</v>
      </c>
      <c r="Y6" s="21" t="s">
        <v>1632</v>
      </c>
      <c r="Z6" s="21" t="s">
        <v>1633</v>
      </c>
      <c r="AA6" s="21" t="s">
        <v>1634</v>
      </c>
      <c r="AB6" s="21" t="s">
        <v>1</v>
      </c>
      <c r="AC6" s="26" t="s">
        <v>1602</v>
      </c>
      <c r="AD6" s="21" t="s">
        <v>12</v>
      </c>
      <c r="AE6" s="21" t="s">
        <v>4705</v>
      </c>
      <c r="AF6" s="21" t="s">
        <v>1618</v>
      </c>
      <c r="AG6" s="21" t="s">
        <v>3182</v>
      </c>
      <c r="AH6" s="21" t="s">
        <v>3181</v>
      </c>
      <c r="AI6" s="21" t="s">
        <v>1619</v>
      </c>
      <c r="AJ6" s="26" t="s">
        <v>1620</v>
      </c>
      <c r="AL6" s="256"/>
      <c r="AM6" s="27" t="s">
        <v>1622</v>
      </c>
      <c r="AN6" s="21" t="s">
        <v>3204</v>
      </c>
      <c r="AO6" s="20" t="s">
        <v>1623</v>
      </c>
      <c r="AP6" s="69"/>
      <c r="AQ6" s="41"/>
      <c r="AR6" s="41"/>
    </row>
    <row r="7" spans="1:45" s="10" customFormat="1" ht="13.5">
      <c r="A7" s="72"/>
      <c r="B7" s="116"/>
      <c r="C7" s="33"/>
      <c r="D7" s="51"/>
      <c r="E7" s="5"/>
      <c r="F7" s="58"/>
      <c r="G7" s="52" t="e">
        <f>VLOOKUP(F7,Foglio1!$F$2:$G$1509,2,FALSE)</f>
        <v>#N/A</v>
      </c>
      <c r="H7" s="54"/>
      <c r="I7" s="4"/>
      <c r="J7" s="4"/>
      <c r="K7" s="4"/>
      <c r="L7" s="4"/>
      <c r="M7" s="24"/>
      <c r="N7" s="24"/>
      <c r="O7" s="14"/>
      <c r="P7" s="14"/>
      <c r="Q7" s="14"/>
      <c r="R7" s="14"/>
      <c r="S7" s="14"/>
      <c r="T7" s="14"/>
      <c r="U7" s="14"/>
      <c r="V7" s="14"/>
      <c r="W7" s="24"/>
      <c r="X7" s="14"/>
      <c r="Y7" s="15"/>
      <c r="Z7" s="15"/>
      <c r="AA7" s="53">
        <f>SUM(Y7:Z7)</f>
        <v>0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53">
        <f>SUM(AA7:AC7)</f>
        <v>0</v>
      </c>
      <c r="AN7" s="53">
        <f>SUM(AD7:AF7)</f>
        <v>0</v>
      </c>
      <c r="AO7" s="53">
        <f>SUM(AG7:AK7)</f>
        <v>0</v>
      </c>
      <c r="AP7" s="74">
        <f>IF(AND(OR(AQ7=FALSE,AR7=FALSE),OR(COUNTBLANK(A7:F7)&lt;&gt;COLUMNS(A7:F7),COUNTBLANK(H7:Z7)&lt;&gt;COLUMNS(H7:Z7),COUNTBLANK(AB7:AL7)&lt;&gt;COLUMNS(AB7:AL7))),"KO","")</f>
      </c>
      <c r="AQ7" s="11" t="b">
        <f>IF(OR(ISBLANK(A7),ISBLANK(B7),ISBLANK(H7),ISBLANK(O7),ISBLANK(R7),ISBLANK(V7),ISBLANK(W7),ISBLANK(Y7),ISBLANK(AB7),ISBLANK(AE7),ISBLANK(AL7)),FALSE,TRUE)</f>
        <v>0</v>
      </c>
      <c r="AR7" s="57" t="b">
        <f>IF(ISBLANK(B7),IF(OR(ISBLANK(C7),ISBLANK(D7),ISBLANK(E7),ISBLANK(F7),ISBLANK(G7)),FALSE,TRUE),TRUE)</f>
        <v>0</v>
      </c>
      <c r="AS7" s="32">
        <f>IF(AND(AP7="KO",OR(COUNTBLANK(A7:F7)&lt;&gt;COLUMNS(A7:F7),COUNTBLANK(H7:Z7)&lt;&gt;COLUMNS(H7:Z7),COUNTBLANK(AB7:AL7)&lt;&gt;COLUMNS(AB7:AL7))),"ATTENZIONE!!! NON TUTTI I CAMPI OBBLIGATORI SONO STATI COMPILATI","")</f>
      </c>
    </row>
    <row r="8" spans="1:45" ht="13.5">
      <c r="A8" s="4"/>
      <c r="B8" s="116"/>
      <c r="C8" s="33"/>
      <c r="D8" s="51"/>
      <c r="E8" s="5"/>
      <c r="F8" s="58"/>
      <c r="G8" s="52" t="e">
        <f>VLOOKUP(F8,Foglio1!$F$2:$G$1509,2,FALSE)</f>
        <v>#N/A</v>
      </c>
      <c r="H8" s="54"/>
      <c r="I8" s="4"/>
      <c r="J8" s="4"/>
      <c r="K8" s="4"/>
      <c r="L8" s="4"/>
      <c r="M8" s="24"/>
      <c r="N8" s="24"/>
      <c r="O8" s="14"/>
      <c r="P8" s="14"/>
      <c r="Q8" s="14"/>
      <c r="R8" s="14"/>
      <c r="S8" s="14"/>
      <c r="T8" s="14"/>
      <c r="U8" s="14"/>
      <c r="V8" s="14"/>
      <c r="W8" s="24"/>
      <c r="X8" s="14"/>
      <c r="Y8" s="15"/>
      <c r="Z8" s="15"/>
      <c r="AA8" s="53">
        <f aca="true" t="shared" si="1" ref="AA8:AA71">SUM(Y8:Z8)</f>
        <v>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53">
        <f aca="true" t="shared" si="2" ref="AM8:AM71">SUM(AA8:AC8)</f>
        <v>0</v>
      </c>
      <c r="AN8" s="53">
        <f aca="true" t="shared" si="3" ref="AN8:AN71">SUM(AD8:AF8)</f>
        <v>0</v>
      </c>
      <c r="AO8" s="53">
        <f aca="true" t="shared" si="4" ref="AO8:AO71">SUM(AG8:AK8)</f>
        <v>0</v>
      </c>
      <c r="AP8" s="74">
        <f aca="true" t="shared" si="5" ref="AP8:AP71">IF(AND(OR(AQ8=FALSE,AR8=FALSE),OR(COUNTBLANK(A8:F8)&lt;&gt;COLUMNS(A8:F8),COUNTBLANK(H8:Z8)&lt;&gt;COLUMNS(H8:Z8),COUNTBLANK(AB8:AL8)&lt;&gt;COLUMNS(AB8:AL8))),"KO","")</f>
      </c>
      <c r="AQ8" s="11" t="b">
        <f aca="true" t="shared" si="6" ref="AQ8:AQ71">IF(OR(ISBLANK(A8),ISBLANK(B8),ISBLANK(H8),ISBLANK(O8),ISBLANK(R8),ISBLANK(V8),ISBLANK(W8),ISBLANK(Y8),ISBLANK(AB8),ISBLANK(AE8),ISBLANK(AL8)),FALSE,TRUE)</f>
        <v>0</v>
      </c>
      <c r="AR8" s="57" t="b">
        <f aca="true" t="shared" si="7" ref="AR8:AR71">IF(ISBLANK(B8),IF(OR(ISBLANK(C8),ISBLANK(D8),ISBLANK(E8),ISBLANK(F8),ISBLANK(G8)),FALSE,TRUE),TRUE)</f>
        <v>0</v>
      </c>
      <c r="AS8" s="32">
        <f aca="true" t="shared" si="8" ref="AS8:AS71">IF(AND(AP8="KO",OR(COUNTBLANK(A8:F8)&lt;&gt;COLUMNS(A8:F8),COUNTBLANK(H8:Z8)&lt;&gt;COLUMNS(H8:Z8),COUNTBLANK(AB8:AL8)&lt;&gt;COLUMNS(AB8:AL8))),"ATTENZIONE!!! NON TUTTI I CAMPI OBBLIGATORI SONO STATI COMPILATI","")</f>
      </c>
    </row>
    <row r="9" spans="1:45" ht="13.5">
      <c r="A9" s="4"/>
      <c r="B9" s="116"/>
      <c r="C9" s="33"/>
      <c r="D9" s="51"/>
      <c r="E9" s="5"/>
      <c r="F9" s="58"/>
      <c r="G9" s="52" t="e">
        <f>VLOOKUP(F9,Foglio1!$F$2:$G$1509,2,FALSE)</f>
        <v>#N/A</v>
      </c>
      <c r="H9" s="54"/>
      <c r="I9" s="4"/>
      <c r="J9" s="4"/>
      <c r="K9" s="4"/>
      <c r="L9" s="4"/>
      <c r="M9" s="24"/>
      <c r="N9" s="24"/>
      <c r="O9" s="14"/>
      <c r="P9" s="14"/>
      <c r="Q9" s="14"/>
      <c r="R9" s="14"/>
      <c r="S9" s="14"/>
      <c r="T9" s="14"/>
      <c r="U9" s="14"/>
      <c r="V9" s="14"/>
      <c r="W9" s="24"/>
      <c r="X9" s="14"/>
      <c r="Y9" s="15"/>
      <c r="Z9" s="15"/>
      <c r="AA9" s="53">
        <f t="shared" si="1"/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53">
        <f t="shared" si="2"/>
        <v>0</v>
      </c>
      <c r="AN9" s="53">
        <f t="shared" si="3"/>
        <v>0</v>
      </c>
      <c r="AO9" s="53">
        <f t="shared" si="4"/>
        <v>0</v>
      </c>
      <c r="AP9" s="74">
        <f t="shared" si="5"/>
      </c>
      <c r="AQ9" s="11" t="b">
        <f t="shared" si="6"/>
        <v>0</v>
      </c>
      <c r="AR9" s="57" t="b">
        <f t="shared" si="7"/>
        <v>0</v>
      </c>
      <c r="AS9" s="32">
        <f t="shared" si="8"/>
      </c>
    </row>
    <row r="10" spans="1:45" ht="13.5">
      <c r="A10" s="4"/>
      <c r="B10" s="116"/>
      <c r="C10" s="33"/>
      <c r="D10" s="51"/>
      <c r="E10" s="5"/>
      <c r="F10" s="58"/>
      <c r="G10" s="52" t="e">
        <f>VLOOKUP(F10,Foglio1!$F$2:$G$1509,2,FALSE)</f>
        <v>#N/A</v>
      </c>
      <c r="H10" s="54"/>
      <c r="I10" s="4"/>
      <c r="J10" s="4"/>
      <c r="K10" s="4"/>
      <c r="L10" s="4"/>
      <c r="M10" s="24"/>
      <c r="N10" s="24"/>
      <c r="O10" s="14"/>
      <c r="P10" s="14"/>
      <c r="Q10" s="14"/>
      <c r="R10" s="14"/>
      <c r="S10" s="14"/>
      <c r="T10" s="14"/>
      <c r="U10" s="14"/>
      <c r="V10" s="14"/>
      <c r="W10" s="24"/>
      <c r="X10" s="14"/>
      <c r="Y10" s="15"/>
      <c r="Z10" s="15"/>
      <c r="AA10" s="53">
        <f t="shared" si="1"/>
        <v>0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3">
        <f t="shared" si="2"/>
        <v>0</v>
      </c>
      <c r="AN10" s="53">
        <f t="shared" si="3"/>
        <v>0</v>
      </c>
      <c r="AO10" s="53">
        <f t="shared" si="4"/>
        <v>0</v>
      </c>
      <c r="AP10" s="74">
        <f t="shared" si="5"/>
      </c>
      <c r="AQ10" s="11" t="b">
        <f t="shared" si="6"/>
        <v>0</v>
      </c>
      <c r="AR10" s="57" t="b">
        <f t="shared" si="7"/>
        <v>0</v>
      </c>
      <c r="AS10" s="32">
        <f t="shared" si="8"/>
      </c>
    </row>
    <row r="11" spans="1:45" ht="13.5">
      <c r="A11" s="4"/>
      <c r="B11" s="116"/>
      <c r="C11" s="33"/>
      <c r="D11" s="51"/>
      <c r="E11" s="5"/>
      <c r="F11" s="58"/>
      <c r="G11" s="52" t="e">
        <f>VLOOKUP(F11,Foglio1!$F$2:$G$1509,2,FALSE)</f>
        <v>#N/A</v>
      </c>
      <c r="H11" s="54"/>
      <c r="I11" s="4"/>
      <c r="J11" s="4"/>
      <c r="K11" s="4"/>
      <c r="L11" s="4"/>
      <c r="M11" s="24"/>
      <c r="N11" s="24"/>
      <c r="O11" s="14"/>
      <c r="P11" s="14"/>
      <c r="Q11" s="14"/>
      <c r="R11" s="14"/>
      <c r="S11" s="14"/>
      <c r="T11" s="14"/>
      <c r="U11" s="14"/>
      <c r="V11" s="14"/>
      <c r="W11" s="24"/>
      <c r="X11" s="14"/>
      <c r="Y11" s="15"/>
      <c r="Z11" s="15"/>
      <c r="AA11" s="53">
        <f t="shared" si="1"/>
        <v>0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3">
        <f t="shared" si="2"/>
        <v>0</v>
      </c>
      <c r="AN11" s="53">
        <f t="shared" si="3"/>
        <v>0</v>
      </c>
      <c r="AO11" s="53">
        <f t="shared" si="4"/>
        <v>0</v>
      </c>
      <c r="AP11" s="74">
        <f t="shared" si="5"/>
      </c>
      <c r="AQ11" s="11" t="b">
        <f t="shared" si="6"/>
        <v>0</v>
      </c>
      <c r="AR11" s="57" t="b">
        <f t="shared" si="7"/>
        <v>0</v>
      </c>
      <c r="AS11" s="32">
        <f t="shared" si="8"/>
      </c>
    </row>
    <row r="12" spans="1:45" ht="13.5">
      <c r="A12" s="4"/>
      <c r="B12" s="116"/>
      <c r="C12" s="33"/>
      <c r="D12" s="51"/>
      <c r="E12" s="5"/>
      <c r="F12" s="58"/>
      <c r="G12" s="52" t="e">
        <f>VLOOKUP(F12,Foglio1!$F$2:$G$1509,2,FALSE)</f>
        <v>#N/A</v>
      </c>
      <c r="H12" s="54"/>
      <c r="I12" s="4"/>
      <c r="J12" s="4"/>
      <c r="K12" s="4"/>
      <c r="L12" s="4"/>
      <c r="M12" s="24"/>
      <c r="N12" s="24"/>
      <c r="O12" s="14"/>
      <c r="P12" s="14"/>
      <c r="Q12" s="14"/>
      <c r="R12" s="14"/>
      <c r="S12" s="14"/>
      <c r="T12" s="14"/>
      <c r="U12" s="14"/>
      <c r="V12" s="14"/>
      <c r="W12" s="24"/>
      <c r="X12" s="14"/>
      <c r="Y12" s="15"/>
      <c r="Z12" s="15"/>
      <c r="AA12" s="53">
        <f t="shared" si="1"/>
        <v>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53">
        <f t="shared" si="2"/>
        <v>0</v>
      </c>
      <c r="AN12" s="53">
        <f t="shared" si="3"/>
        <v>0</v>
      </c>
      <c r="AO12" s="53">
        <f t="shared" si="4"/>
        <v>0</v>
      </c>
      <c r="AP12" s="74">
        <f t="shared" si="5"/>
      </c>
      <c r="AQ12" s="11" t="b">
        <f t="shared" si="6"/>
        <v>0</v>
      </c>
      <c r="AR12" s="57" t="b">
        <f t="shared" si="7"/>
        <v>0</v>
      </c>
      <c r="AS12" s="32">
        <f t="shared" si="8"/>
      </c>
    </row>
    <row r="13" spans="1:45" ht="13.5">
      <c r="A13" s="4"/>
      <c r="B13" s="116"/>
      <c r="C13" s="33"/>
      <c r="D13" s="51"/>
      <c r="E13" s="5"/>
      <c r="F13" s="58"/>
      <c r="G13" s="52" t="e">
        <f>VLOOKUP(F13,Foglio1!$F$2:$G$1509,2,FALSE)</f>
        <v>#N/A</v>
      </c>
      <c r="H13" s="54"/>
      <c r="I13" s="4"/>
      <c r="J13" s="4"/>
      <c r="K13" s="4"/>
      <c r="L13" s="4"/>
      <c r="M13" s="24"/>
      <c r="N13" s="24"/>
      <c r="O13" s="14"/>
      <c r="P13" s="14"/>
      <c r="Q13" s="14"/>
      <c r="R13" s="14"/>
      <c r="S13" s="14"/>
      <c r="T13" s="14"/>
      <c r="U13" s="14"/>
      <c r="V13" s="14"/>
      <c r="W13" s="24"/>
      <c r="X13" s="14"/>
      <c r="Y13" s="15"/>
      <c r="Z13" s="15"/>
      <c r="AA13" s="53">
        <f t="shared" si="1"/>
        <v>0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53">
        <f t="shared" si="2"/>
        <v>0</v>
      </c>
      <c r="AN13" s="53">
        <f t="shared" si="3"/>
        <v>0</v>
      </c>
      <c r="AO13" s="53">
        <f t="shared" si="4"/>
        <v>0</v>
      </c>
      <c r="AP13" s="74">
        <f t="shared" si="5"/>
      </c>
      <c r="AQ13" s="11" t="b">
        <f t="shared" si="6"/>
        <v>0</v>
      </c>
      <c r="AR13" s="57" t="b">
        <f t="shared" si="7"/>
        <v>0</v>
      </c>
      <c r="AS13" s="32">
        <f t="shared" si="8"/>
      </c>
    </row>
    <row r="14" spans="1:45" ht="13.5">
      <c r="A14" s="4"/>
      <c r="B14" s="116"/>
      <c r="C14" s="33"/>
      <c r="D14" s="51"/>
      <c r="E14" s="5"/>
      <c r="F14" s="58"/>
      <c r="G14" s="52" t="e">
        <f>VLOOKUP(F14,Foglio1!$F$2:$G$1509,2,FALSE)</f>
        <v>#N/A</v>
      </c>
      <c r="H14" s="54"/>
      <c r="I14" s="4"/>
      <c r="J14" s="4"/>
      <c r="K14" s="4"/>
      <c r="L14" s="4"/>
      <c r="M14" s="24"/>
      <c r="N14" s="24"/>
      <c r="O14" s="14"/>
      <c r="P14" s="14"/>
      <c r="Q14" s="14"/>
      <c r="R14" s="14"/>
      <c r="S14" s="14"/>
      <c r="T14" s="14"/>
      <c r="U14" s="14"/>
      <c r="V14" s="14"/>
      <c r="W14" s="24"/>
      <c r="X14" s="14"/>
      <c r="Y14" s="15"/>
      <c r="Z14" s="15"/>
      <c r="AA14" s="53">
        <f t="shared" si="1"/>
        <v>0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53">
        <f t="shared" si="2"/>
        <v>0</v>
      </c>
      <c r="AN14" s="53">
        <f t="shared" si="3"/>
        <v>0</v>
      </c>
      <c r="AO14" s="53">
        <f t="shared" si="4"/>
        <v>0</v>
      </c>
      <c r="AP14" s="74">
        <f t="shared" si="5"/>
      </c>
      <c r="AQ14" s="11" t="b">
        <f t="shared" si="6"/>
        <v>0</v>
      </c>
      <c r="AR14" s="57" t="b">
        <f t="shared" si="7"/>
        <v>0</v>
      </c>
      <c r="AS14" s="32">
        <f t="shared" si="8"/>
      </c>
    </row>
    <row r="15" spans="1:45" ht="13.5">
      <c r="A15" s="4"/>
      <c r="B15" s="116"/>
      <c r="C15" s="33"/>
      <c r="D15" s="51"/>
      <c r="E15" s="5"/>
      <c r="F15" s="58"/>
      <c r="G15" s="52" t="e">
        <f>VLOOKUP(F15,Foglio1!$F$2:$G$1509,2,FALSE)</f>
        <v>#N/A</v>
      </c>
      <c r="H15" s="54"/>
      <c r="I15" s="4"/>
      <c r="J15" s="4"/>
      <c r="K15" s="4"/>
      <c r="L15" s="4"/>
      <c r="M15" s="24"/>
      <c r="N15" s="24"/>
      <c r="O15" s="14"/>
      <c r="P15" s="14"/>
      <c r="Q15" s="14"/>
      <c r="R15" s="14"/>
      <c r="S15" s="14"/>
      <c r="T15" s="14"/>
      <c r="U15" s="14"/>
      <c r="V15" s="14"/>
      <c r="W15" s="24"/>
      <c r="X15" s="14"/>
      <c r="Y15" s="15"/>
      <c r="Z15" s="15"/>
      <c r="AA15" s="53">
        <f t="shared" si="1"/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53">
        <f t="shared" si="2"/>
        <v>0</v>
      </c>
      <c r="AN15" s="53">
        <f t="shared" si="3"/>
        <v>0</v>
      </c>
      <c r="AO15" s="53">
        <f t="shared" si="4"/>
        <v>0</v>
      </c>
      <c r="AP15" s="74">
        <f t="shared" si="5"/>
      </c>
      <c r="AQ15" s="11" t="b">
        <f t="shared" si="6"/>
        <v>0</v>
      </c>
      <c r="AR15" s="57" t="b">
        <f t="shared" si="7"/>
        <v>0</v>
      </c>
      <c r="AS15" s="32">
        <f t="shared" si="8"/>
      </c>
    </row>
    <row r="16" spans="1:45" ht="13.5">
      <c r="A16" s="4"/>
      <c r="B16" s="116"/>
      <c r="C16" s="33"/>
      <c r="D16" s="51"/>
      <c r="E16" s="5"/>
      <c r="F16" s="58"/>
      <c r="G16" s="52" t="e">
        <f>VLOOKUP(F16,Foglio1!$F$2:$G$1509,2,FALSE)</f>
        <v>#N/A</v>
      </c>
      <c r="H16" s="54"/>
      <c r="I16" s="4"/>
      <c r="J16" s="4"/>
      <c r="K16" s="4"/>
      <c r="L16" s="4"/>
      <c r="M16" s="24"/>
      <c r="N16" s="24"/>
      <c r="O16" s="14"/>
      <c r="P16" s="14"/>
      <c r="Q16" s="14"/>
      <c r="R16" s="14"/>
      <c r="S16" s="14"/>
      <c r="T16" s="14"/>
      <c r="U16" s="14"/>
      <c r="V16" s="14"/>
      <c r="W16" s="24"/>
      <c r="X16" s="14"/>
      <c r="Y16" s="15"/>
      <c r="Z16" s="15"/>
      <c r="AA16" s="53">
        <f t="shared" si="1"/>
        <v>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53">
        <f t="shared" si="2"/>
        <v>0</v>
      </c>
      <c r="AN16" s="53">
        <f t="shared" si="3"/>
        <v>0</v>
      </c>
      <c r="AO16" s="53">
        <f t="shared" si="4"/>
        <v>0</v>
      </c>
      <c r="AP16" s="74">
        <f t="shared" si="5"/>
      </c>
      <c r="AQ16" s="11" t="b">
        <f t="shared" si="6"/>
        <v>0</v>
      </c>
      <c r="AR16" s="57" t="b">
        <f t="shared" si="7"/>
        <v>0</v>
      </c>
      <c r="AS16" s="32">
        <f t="shared" si="8"/>
      </c>
    </row>
    <row r="17" spans="1:45" ht="13.5">
      <c r="A17" s="4"/>
      <c r="B17" s="116"/>
      <c r="C17" s="33"/>
      <c r="D17" s="51"/>
      <c r="E17" s="5"/>
      <c r="F17" s="58"/>
      <c r="G17" s="52" t="e">
        <f>VLOOKUP(F17,Foglio1!$F$2:$G$1509,2,FALSE)</f>
        <v>#N/A</v>
      </c>
      <c r="H17" s="54"/>
      <c r="I17" s="4"/>
      <c r="J17" s="4"/>
      <c r="K17" s="4"/>
      <c r="L17" s="4"/>
      <c r="M17" s="24"/>
      <c r="N17" s="24"/>
      <c r="O17" s="14"/>
      <c r="P17" s="14"/>
      <c r="Q17" s="14"/>
      <c r="R17" s="14"/>
      <c r="S17" s="14"/>
      <c r="T17" s="14"/>
      <c r="U17" s="14"/>
      <c r="V17" s="14"/>
      <c r="W17" s="24"/>
      <c r="X17" s="14"/>
      <c r="Y17" s="15"/>
      <c r="Z17" s="15"/>
      <c r="AA17" s="53">
        <f t="shared" si="1"/>
        <v>0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53">
        <f t="shared" si="2"/>
        <v>0</v>
      </c>
      <c r="AN17" s="53">
        <f t="shared" si="3"/>
        <v>0</v>
      </c>
      <c r="AO17" s="53">
        <f t="shared" si="4"/>
        <v>0</v>
      </c>
      <c r="AP17" s="74">
        <f t="shared" si="5"/>
      </c>
      <c r="AQ17" s="11" t="b">
        <f t="shared" si="6"/>
        <v>0</v>
      </c>
      <c r="AR17" s="57" t="b">
        <f t="shared" si="7"/>
        <v>0</v>
      </c>
      <c r="AS17" s="32">
        <f t="shared" si="8"/>
      </c>
    </row>
    <row r="18" spans="1:45" ht="13.5">
      <c r="A18" s="4"/>
      <c r="B18" s="116"/>
      <c r="C18" s="33"/>
      <c r="D18" s="51"/>
      <c r="E18" s="5"/>
      <c r="F18" s="58"/>
      <c r="G18" s="52" t="e">
        <f>VLOOKUP(F18,Foglio1!$F$2:$G$1509,2,FALSE)</f>
        <v>#N/A</v>
      </c>
      <c r="H18" s="54"/>
      <c r="I18" s="4"/>
      <c r="J18" s="4"/>
      <c r="K18" s="4"/>
      <c r="L18" s="4"/>
      <c r="M18" s="24"/>
      <c r="N18" s="24"/>
      <c r="O18" s="14"/>
      <c r="P18" s="14"/>
      <c r="Q18" s="14"/>
      <c r="R18" s="14"/>
      <c r="S18" s="14"/>
      <c r="T18" s="14"/>
      <c r="U18" s="14"/>
      <c r="V18" s="14"/>
      <c r="W18" s="24"/>
      <c r="X18" s="14"/>
      <c r="Y18" s="15"/>
      <c r="Z18" s="15"/>
      <c r="AA18" s="53">
        <f t="shared" si="1"/>
        <v>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53">
        <f t="shared" si="2"/>
        <v>0</v>
      </c>
      <c r="AN18" s="53">
        <f t="shared" si="3"/>
        <v>0</v>
      </c>
      <c r="AO18" s="53">
        <f t="shared" si="4"/>
        <v>0</v>
      </c>
      <c r="AP18" s="74">
        <f t="shared" si="5"/>
      </c>
      <c r="AQ18" s="11" t="b">
        <f t="shared" si="6"/>
        <v>0</v>
      </c>
      <c r="AR18" s="57" t="b">
        <f t="shared" si="7"/>
        <v>0</v>
      </c>
      <c r="AS18" s="32">
        <f t="shared" si="8"/>
      </c>
    </row>
    <row r="19" spans="1:45" ht="13.5">
      <c r="A19" s="4"/>
      <c r="B19" s="116"/>
      <c r="C19" s="33"/>
      <c r="D19" s="51"/>
      <c r="E19" s="5"/>
      <c r="F19" s="58"/>
      <c r="G19" s="52" t="e">
        <f>VLOOKUP(F19,Foglio1!$F$2:$G$1509,2,FALSE)</f>
        <v>#N/A</v>
      </c>
      <c r="H19" s="54"/>
      <c r="I19" s="4"/>
      <c r="J19" s="4"/>
      <c r="K19" s="4"/>
      <c r="L19" s="4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24"/>
      <c r="X19" s="14"/>
      <c r="Y19" s="15"/>
      <c r="Z19" s="15"/>
      <c r="AA19" s="53">
        <f t="shared" si="1"/>
        <v>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53">
        <f t="shared" si="2"/>
        <v>0</v>
      </c>
      <c r="AN19" s="53">
        <f t="shared" si="3"/>
        <v>0</v>
      </c>
      <c r="AO19" s="53">
        <f t="shared" si="4"/>
        <v>0</v>
      </c>
      <c r="AP19" s="74">
        <f t="shared" si="5"/>
      </c>
      <c r="AQ19" s="11" t="b">
        <f t="shared" si="6"/>
        <v>0</v>
      </c>
      <c r="AR19" s="57" t="b">
        <f t="shared" si="7"/>
        <v>0</v>
      </c>
      <c r="AS19" s="32">
        <f t="shared" si="8"/>
      </c>
    </row>
    <row r="20" spans="1:45" ht="13.5">
      <c r="A20" s="4"/>
      <c r="B20" s="116"/>
      <c r="C20" s="33"/>
      <c r="D20" s="51"/>
      <c r="E20" s="5"/>
      <c r="F20" s="58"/>
      <c r="G20" s="52" t="e">
        <f>VLOOKUP(F20,Foglio1!$F$2:$G$1509,2,FALSE)</f>
        <v>#N/A</v>
      </c>
      <c r="H20" s="54"/>
      <c r="I20" s="4"/>
      <c r="J20" s="4"/>
      <c r="K20" s="4"/>
      <c r="L20" s="4"/>
      <c r="M20" s="24"/>
      <c r="N20" s="24"/>
      <c r="O20" s="14"/>
      <c r="P20" s="14"/>
      <c r="Q20" s="14"/>
      <c r="R20" s="14"/>
      <c r="S20" s="14"/>
      <c r="T20" s="14"/>
      <c r="U20" s="14"/>
      <c r="V20" s="14"/>
      <c r="W20" s="24"/>
      <c r="X20" s="14"/>
      <c r="Y20" s="15"/>
      <c r="Z20" s="15"/>
      <c r="AA20" s="53">
        <f t="shared" si="1"/>
        <v>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53">
        <f t="shared" si="2"/>
        <v>0</v>
      </c>
      <c r="AN20" s="53">
        <f t="shared" si="3"/>
        <v>0</v>
      </c>
      <c r="AO20" s="53">
        <f t="shared" si="4"/>
        <v>0</v>
      </c>
      <c r="AP20" s="74">
        <f t="shared" si="5"/>
      </c>
      <c r="AQ20" s="11" t="b">
        <f t="shared" si="6"/>
        <v>0</v>
      </c>
      <c r="AR20" s="57" t="b">
        <f t="shared" si="7"/>
        <v>0</v>
      </c>
      <c r="AS20" s="32">
        <f t="shared" si="8"/>
      </c>
    </row>
    <row r="21" spans="1:45" ht="13.5">
      <c r="A21" s="4"/>
      <c r="B21" s="116"/>
      <c r="C21" s="33"/>
      <c r="D21" s="51"/>
      <c r="E21" s="5"/>
      <c r="F21" s="58"/>
      <c r="G21" s="52" t="e">
        <f>VLOOKUP(F21,Foglio1!$F$2:$G$1509,2,FALSE)</f>
        <v>#N/A</v>
      </c>
      <c r="H21" s="54"/>
      <c r="I21" s="4"/>
      <c r="J21" s="4"/>
      <c r="K21" s="4"/>
      <c r="L21" s="4"/>
      <c r="M21" s="24"/>
      <c r="N21" s="24"/>
      <c r="O21" s="14"/>
      <c r="P21" s="14"/>
      <c r="Q21" s="14"/>
      <c r="R21" s="14"/>
      <c r="S21" s="14"/>
      <c r="T21" s="14"/>
      <c r="U21" s="14"/>
      <c r="V21" s="14"/>
      <c r="W21" s="24"/>
      <c r="X21" s="14"/>
      <c r="Y21" s="15"/>
      <c r="Z21" s="15"/>
      <c r="AA21" s="53">
        <f t="shared" si="1"/>
        <v>0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3">
        <f t="shared" si="2"/>
        <v>0</v>
      </c>
      <c r="AN21" s="53">
        <f t="shared" si="3"/>
        <v>0</v>
      </c>
      <c r="AO21" s="53">
        <f t="shared" si="4"/>
        <v>0</v>
      </c>
      <c r="AP21" s="74">
        <f t="shared" si="5"/>
      </c>
      <c r="AQ21" s="11" t="b">
        <f t="shared" si="6"/>
        <v>0</v>
      </c>
      <c r="AR21" s="57" t="b">
        <f t="shared" si="7"/>
        <v>0</v>
      </c>
      <c r="AS21" s="32">
        <f t="shared" si="8"/>
      </c>
    </row>
    <row r="22" spans="1:45" ht="13.5">
      <c r="A22" s="4"/>
      <c r="B22" s="116"/>
      <c r="C22" s="33"/>
      <c r="D22" s="51"/>
      <c r="E22" s="5"/>
      <c r="F22" s="58"/>
      <c r="G22" s="52" t="e">
        <f>VLOOKUP(F22,Foglio1!$F$2:$G$1509,2,FALSE)</f>
        <v>#N/A</v>
      </c>
      <c r="H22" s="54"/>
      <c r="I22" s="4"/>
      <c r="J22" s="4"/>
      <c r="K22" s="4"/>
      <c r="L22" s="4"/>
      <c r="M22" s="24"/>
      <c r="N22" s="24"/>
      <c r="O22" s="14"/>
      <c r="P22" s="14"/>
      <c r="Q22" s="14"/>
      <c r="R22" s="14"/>
      <c r="S22" s="14"/>
      <c r="T22" s="14"/>
      <c r="U22" s="14"/>
      <c r="V22" s="14"/>
      <c r="W22" s="24"/>
      <c r="X22" s="14"/>
      <c r="Y22" s="15"/>
      <c r="Z22" s="15"/>
      <c r="AA22" s="53">
        <f t="shared" si="1"/>
        <v>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53">
        <f t="shared" si="2"/>
        <v>0</v>
      </c>
      <c r="AN22" s="53">
        <f t="shared" si="3"/>
        <v>0</v>
      </c>
      <c r="AO22" s="53">
        <f t="shared" si="4"/>
        <v>0</v>
      </c>
      <c r="AP22" s="74">
        <f t="shared" si="5"/>
      </c>
      <c r="AQ22" s="11" t="b">
        <f t="shared" si="6"/>
        <v>0</v>
      </c>
      <c r="AR22" s="57" t="b">
        <f t="shared" si="7"/>
        <v>0</v>
      </c>
      <c r="AS22" s="32">
        <f t="shared" si="8"/>
      </c>
    </row>
    <row r="23" spans="1:45" ht="13.5">
      <c r="A23" s="4"/>
      <c r="B23" s="116"/>
      <c r="C23" s="33"/>
      <c r="D23" s="51"/>
      <c r="E23" s="5"/>
      <c r="F23" s="58"/>
      <c r="G23" s="52" t="e">
        <f>VLOOKUP(F23,Foglio1!$F$2:$G$1509,2,FALSE)</f>
        <v>#N/A</v>
      </c>
      <c r="H23" s="54"/>
      <c r="I23" s="4"/>
      <c r="J23" s="4"/>
      <c r="K23" s="4"/>
      <c r="L23" s="4"/>
      <c r="M23" s="24"/>
      <c r="N23" s="24"/>
      <c r="O23" s="14"/>
      <c r="P23" s="14"/>
      <c r="Q23" s="14"/>
      <c r="R23" s="14"/>
      <c r="S23" s="14"/>
      <c r="T23" s="14"/>
      <c r="U23" s="14"/>
      <c r="V23" s="14"/>
      <c r="W23" s="24"/>
      <c r="X23" s="14"/>
      <c r="Y23" s="15"/>
      <c r="Z23" s="15"/>
      <c r="AA23" s="53">
        <f t="shared" si="1"/>
        <v>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3">
        <f t="shared" si="2"/>
        <v>0</v>
      </c>
      <c r="AN23" s="53">
        <f t="shared" si="3"/>
        <v>0</v>
      </c>
      <c r="AO23" s="53">
        <f t="shared" si="4"/>
        <v>0</v>
      </c>
      <c r="AP23" s="74">
        <f t="shared" si="5"/>
      </c>
      <c r="AQ23" s="11" t="b">
        <f t="shared" si="6"/>
        <v>0</v>
      </c>
      <c r="AR23" s="57" t="b">
        <f t="shared" si="7"/>
        <v>0</v>
      </c>
      <c r="AS23" s="32">
        <f t="shared" si="8"/>
      </c>
    </row>
    <row r="24" spans="1:45" ht="13.5">
      <c r="A24" s="4"/>
      <c r="B24" s="116"/>
      <c r="C24" s="33"/>
      <c r="D24" s="51"/>
      <c r="E24" s="5"/>
      <c r="F24" s="58"/>
      <c r="G24" s="52" t="e">
        <f>VLOOKUP(F24,Foglio1!$F$2:$G$1509,2,FALSE)</f>
        <v>#N/A</v>
      </c>
      <c r="H24" s="54"/>
      <c r="I24" s="4"/>
      <c r="J24" s="4"/>
      <c r="K24" s="4"/>
      <c r="L24" s="4"/>
      <c r="M24" s="24"/>
      <c r="N24" s="24"/>
      <c r="O24" s="14"/>
      <c r="P24" s="14"/>
      <c r="Q24" s="14"/>
      <c r="R24" s="14"/>
      <c r="S24" s="14"/>
      <c r="T24" s="14"/>
      <c r="U24" s="14"/>
      <c r="V24" s="14"/>
      <c r="W24" s="24"/>
      <c r="X24" s="14"/>
      <c r="Y24" s="15"/>
      <c r="Z24" s="15"/>
      <c r="AA24" s="53">
        <f t="shared" si="1"/>
        <v>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53">
        <f t="shared" si="2"/>
        <v>0</v>
      </c>
      <c r="AN24" s="53">
        <f t="shared" si="3"/>
        <v>0</v>
      </c>
      <c r="AO24" s="53">
        <f t="shared" si="4"/>
        <v>0</v>
      </c>
      <c r="AP24" s="74">
        <f t="shared" si="5"/>
      </c>
      <c r="AQ24" s="11" t="b">
        <f t="shared" si="6"/>
        <v>0</v>
      </c>
      <c r="AR24" s="57" t="b">
        <f t="shared" si="7"/>
        <v>0</v>
      </c>
      <c r="AS24" s="32">
        <f t="shared" si="8"/>
      </c>
    </row>
    <row r="25" spans="1:45" ht="13.5">
      <c r="A25" s="4"/>
      <c r="B25" s="116"/>
      <c r="C25" s="33"/>
      <c r="D25" s="51"/>
      <c r="E25" s="5"/>
      <c r="F25" s="58"/>
      <c r="G25" s="52" t="e">
        <f>VLOOKUP(F25,Foglio1!$F$2:$G$1509,2,FALSE)</f>
        <v>#N/A</v>
      </c>
      <c r="H25" s="54"/>
      <c r="I25" s="4"/>
      <c r="J25" s="4"/>
      <c r="K25" s="4"/>
      <c r="L25" s="4"/>
      <c r="M25" s="24"/>
      <c r="N25" s="24"/>
      <c r="O25" s="14"/>
      <c r="P25" s="14"/>
      <c r="Q25" s="14"/>
      <c r="R25" s="14"/>
      <c r="S25" s="14"/>
      <c r="T25" s="14"/>
      <c r="U25" s="14"/>
      <c r="V25" s="14"/>
      <c r="W25" s="24"/>
      <c r="X25" s="14"/>
      <c r="Y25" s="15"/>
      <c r="Z25" s="15"/>
      <c r="AA25" s="53">
        <f t="shared" si="1"/>
        <v>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53">
        <f t="shared" si="2"/>
        <v>0</v>
      </c>
      <c r="AN25" s="53">
        <f t="shared" si="3"/>
        <v>0</v>
      </c>
      <c r="AO25" s="53">
        <f t="shared" si="4"/>
        <v>0</v>
      </c>
      <c r="AP25" s="74">
        <f t="shared" si="5"/>
      </c>
      <c r="AQ25" s="11" t="b">
        <f t="shared" si="6"/>
        <v>0</v>
      </c>
      <c r="AR25" s="57" t="b">
        <f t="shared" si="7"/>
        <v>0</v>
      </c>
      <c r="AS25" s="32">
        <f t="shared" si="8"/>
      </c>
    </row>
    <row r="26" spans="1:45" ht="13.5">
      <c r="A26" s="4"/>
      <c r="B26" s="116"/>
      <c r="C26" s="33"/>
      <c r="D26" s="51"/>
      <c r="E26" s="5"/>
      <c r="F26" s="58"/>
      <c r="G26" s="52" t="e">
        <f>VLOOKUP(F26,Foglio1!$F$2:$G$1509,2,FALSE)</f>
        <v>#N/A</v>
      </c>
      <c r="H26" s="54"/>
      <c r="I26" s="4"/>
      <c r="J26" s="4"/>
      <c r="K26" s="4"/>
      <c r="L26" s="4"/>
      <c r="M26" s="24"/>
      <c r="N26" s="24"/>
      <c r="O26" s="14"/>
      <c r="P26" s="14"/>
      <c r="Q26" s="14"/>
      <c r="R26" s="14"/>
      <c r="S26" s="14"/>
      <c r="T26" s="14"/>
      <c r="U26" s="14"/>
      <c r="V26" s="14"/>
      <c r="W26" s="24"/>
      <c r="X26" s="14"/>
      <c r="Y26" s="15"/>
      <c r="Z26" s="15"/>
      <c r="AA26" s="53">
        <f t="shared" si="1"/>
        <v>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53">
        <f t="shared" si="2"/>
        <v>0</v>
      </c>
      <c r="AN26" s="53">
        <f t="shared" si="3"/>
        <v>0</v>
      </c>
      <c r="AO26" s="53">
        <f t="shared" si="4"/>
        <v>0</v>
      </c>
      <c r="AP26" s="74">
        <f t="shared" si="5"/>
      </c>
      <c r="AQ26" s="11" t="b">
        <f t="shared" si="6"/>
        <v>0</v>
      </c>
      <c r="AR26" s="57" t="b">
        <f t="shared" si="7"/>
        <v>0</v>
      </c>
      <c r="AS26" s="32">
        <f t="shared" si="8"/>
      </c>
    </row>
    <row r="27" spans="1:45" ht="13.5">
      <c r="A27" s="4"/>
      <c r="B27" s="116"/>
      <c r="C27" s="33"/>
      <c r="D27" s="51"/>
      <c r="E27" s="5"/>
      <c r="F27" s="58"/>
      <c r="G27" s="52" t="e">
        <f>VLOOKUP(F27,Foglio1!$F$2:$G$1509,2,FALSE)</f>
        <v>#N/A</v>
      </c>
      <c r="H27" s="54"/>
      <c r="I27" s="4"/>
      <c r="J27" s="4"/>
      <c r="K27" s="4"/>
      <c r="L27" s="4"/>
      <c r="M27" s="24"/>
      <c r="N27" s="24"/>
      <c r="O27" s="14"/>
      <c r="P27" s="14"/>
      <c r="Q27" s="14"/>
      <c r="R27" s="14"/>
      <c r="S27" s="14"/>
      <c r="T27" s="14"/>
      <c r="U27" s="14"/>
      <c r="V27" s="14"/>
      <c r="W27" s="24"/>
      <c r="X27" s="14"/>
      <c r="Y27" s="15"/>
      <c r="Z27" s="15"/>
      <c r="AA27" s="53">
        <f t="shared" si="1"/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53">
        <f t="shared" si="2"/>
        <v>0</v>
      </c>
      <c r="AN27" s="53">
        <f t="shared" si="3"/>
        <v>0</v>
      </c>
      <c r="AO27" s="53">
        <f t="shared" si="4"/>
        <v>0</v>
      </c>
      <c r="AP27" s="74">
        <f t="shared" si="5"/>
      </c>
      <c r="AQ27" s="11" t="b">
        <f t="shared" si="6"/>
        <v>0</v>
      </c>
      <c r="AR27" s="57" t="b">
        <f t="shared" si="7"/>
        <v>0</v>
      </c>
      <c r="AS27" s="32">
        <f t="shared" si="8"/>
      </c>
    </row>
    <row r="28" spans="1:45" ht="13.5">
      <c r="A28" s="4"/>
      <c r="B28" s="116"/>
      <c r="C28" s="33"/>
      <c r="D28" s="51"/>
      <c r="E28" s="5"/>
      <c r="F28" s="58"/>
      <c r="G28" s="52" t="e">
        <f>VLOOKUP(F28,Foglio1!$F$2:$G$1509,2,FALSE)</f>
        <v>#N/A</v>
      </c>
      <c r="H28" s="54"/>
      <c r="I28" s="4"/>
      <c r="J28" s="4"/>
      <c r="K28" s="4"/>
      <c r="L28" s="4"/>
      <c r="M28" s="24"/>
      <c r="N28" s="24"/>
      <c r="O28" s="14"/>
      <c r="P28" s="14"/>
      <c r="Q28" s="14"/>
      <c r="R28" s="14"/>
      <c r="S28" s="14"/>
      <c r="T28" s="14"/>
      <c r="U28" s="14"/>
      <c r="V28" s="14"/>
      <c r="W28" s="24"/>
      <c r="X28" s="14"/>
      <c r="Y28" s="15"/>
      <c r="Z28" s="15"/>
      <c r="AA28" s="53">
        <f t="shared" si="1"/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53">
        <f t="shared" si="2"/>
        <v>0</v>
      </c>
      <c r="AN28" s="53">
        <f t="shared" si="3"/>
        <v>0</v>
      </c>
      <c r="AO28" s="53">
        <f t="shared" si="4"/>
        <v>0</v>
      </c>
      <c r="AP28" s="74">
        <f t="shared" si="5"/>
      </c>
      <c r="AQ28" s="11" t="b">
        <f t="shared" si="6"/>
        <v>0</v>
      </c>
      <c r="AR28" s="57" t="b">
        <f t="shared" si="7"/>
        <v>0</v>
      </c>
      <c r="AS28" s="32">
        <f t="shared" si="8"/>
      </c>
    </row>
    <row r="29" spans="1:45" ht="13.5">
      <c r="A29" s="4"/>
      <c r="B29" s="116"/>
      <c r="C29" s="33"/>
      <c r="D29" s="51"/>
      <c r="E29" s="5"/>
      <c r="F29" s="58"/>
      <c r="G29" s="52" t="e">
        <f>VLOOKUP(F29,Foglio1!$F$2:$G$1509,2,FALSE)</f>
        <v>#N/A</v>
      </c>
      <c r="H29" s="54"/>
      <c r="I29" s="4"/>
      <c r="J29" s="4"/>
      <c r="K29" s="4"/>
      <c r="L29" s="4"/>
      <c r="M29" s="24"/>
      <c r="N29" s="24"/>
      <c r="O29" s="14"/>
      <c r="P29" s="14"/>
      <c r="Q29" s="14"/>
      <c r="R29" s="14"/>
      <c r="S29" s="14"/>
      <c r="T29" s="14"/>
      <c r="U29" s="14"/>
      <c r="V29" s="14"/>
      <c r="W29" s="24"/>
      <c r="X29" s="14"/>
      <c r="Y29" s="15"/>
      <c r="Z29" s="15"/>
      <c r="AA29" s="53">
        <f t="shared" si="1"/>
        <v>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53">
        <f t="shared" si="2"/>
        <v>0</v>
      </c>
      <c r="AN29" s="53">
        <f t="shared" si="3"/>
        <v>0</v>
      </c>
      <c r="AO29" s="53">
        <f t="shared" si="4"/>
        <v>0</v>
      </c>
      <c r="AP29" s="74">
        <f t="shared" si="5"/>
      </c>
      <c r="AQ29" s="11" t="b">
        <f t="shared" si="6"/>
        <v>0</v>
      </c>
      <c r="AR29" s="57" t="b">
        <f t="shared" si="7"/>
        <v>0</v>
      </c>
      <c r="AS29" s="32">
        <f t="shared" si="8"/>
      </c>
    </row>
    <row r="30" spans="1:45" ht="13.5">
      <c r="A30" s="4"/>
      <c r="B30" s="116"/>
      <c r="C30" s="33"/>
      <c r="D30" s="51"/>
      <c r="E30" s="5"/>
      <c r="F30" s="58"/>
      <c r="G30" s="52" t="e">
        <f>VLOOKUP(F30,Foglio1!$F$2:$G$1509,2,FALSE)</f>
        <v>#N/A</v>
      </c>
      <c r="H30" s="54"/>
      <c r="I30" s="4"/>
      <c r="J30" s="4"/>
      <c r="K30" s="4"/>
      <c r="L30" s="4"/>
      <c r="M30" s="24"/>
      <c r="N30" s="24"/>
      <c r="O30" s="14"/>
      <c r="P30" s="14"/>
      <c r="Q30" s="14"/>
      <c r="R30" s="14"/>
      <c r="S30" s="14"/>
      <c r="T30" s="14"/>
      <c r="U30" s="14"/>
      <c r="V30" s="14"/>
      <c r="W30" s="24"/>
      <c r="X30" s="14"/>
      <c r="Y30" s="15"/>
      <c r="Z30" s="15"/>
      <c r="AA30" s="53">
        <f t="shared" si="1"/>
        <v>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53">
        <f t="shared" si="2"/>
        <v>0</v>
      </c>
      <c r="AN30" s="53">
        <f t="shared" si="3"/>
        <v>0</v>
      </c>
      <c r="AO30" s="53">
        <f t="shared" si="4"/>
        <v>0</v>
      </c>
      <c r="AP30" s="74">
        <f t="shared" si="5"/>
      </c>
      <c r="AQ30" s="11" t="b">
        <f t="shared" si="6"/>
        <v>0</v>
      </c>
      <c r="AR30" s="57" t="b">
        <f t="shared" si="7"/>
        <v>0</v>
      </c>
      <c r="AS30" s="32">
        <f t="shared" si="8"/>
      </c>
    </row>
    <row r="31" spans="1:45" ht="13.5">
      <c r="A31" s="4"/>
      <c r="B31" s="116"/>
      <c r="C31" s="33"/>
      <c r="D31" s="51"/>
      <c r="E31" s="5"/>
      <c r="F31" s="58"/>
      <c r="G31" s="52" t="e">
        <f>VLOOKUP(F31,Foglio1!$F$2:$G$1509,2,FALSE)</f>
        <v>#N/A</v>
      </c>
      <c r="H31" s="54"/>
      <c r="I31" s="4"/>
      <c r="J31" s="4"/>
      <c r="K31" s="4"/>
      <c r="L31" s="4"/>
      <c r="M31" s="24"/>
      <c r="N31" s="24"/>
      <c r="O31" s="14"/>
      <c r="P31" s="14"/>
      <c r="Q31" s="14"/>
      <c r="R31" s="14"/>
      <c r="S31" s="14"/>
      <c r="T31" s="14"/>
      <c r="U31" s="14"/>
      <c r="V31" s="14"/>
      <c r="W31" s="24"/>
      <c r="X31" s="14"/>
      <c r="Y31" s="15"/>
      <c r="Z31" s="15"/>
      <c r="AA31" s="53">
        <f t="shared" si="1"/>
        <v>0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53">
        <f t="shared" si="2"/>
        <v>0</v>
      </c>
      <c r="AN31" s="53">
        <f t="shared" si="3"/>
        <v>0</v>
      </c>
      <c r="AO31" s="53">
        <f t="shared" si="4"/>
        <v>0</v>
      </c>
      <c r="AP31" s="74">
        <f t="shared" si="5"/>
      </c>
      <c r="AQ31" s="11" t="b">
        <f t="shared" si="6"/>
        <v>0</v>
      </c>
      <c r="AR31" s="57" t="b">
        <f t="shared" si="7"/>
        <v>0</v>
      </c>
      <c r="AS31" s="32">
        <f t="shared" si="8"/>
      </c>
    </row>
    <row r="32" spans="1:45" ht="13.5">
      <c r="A32" s="4"/>
      <c r="B32" s="116"/>
      <c r="C32" s="33"/>
      <c r="D32" s="51"/>
      <c r="E32" s="5"/>
      <c r="F32" s="58"/>
      <c r="G32" s="52" t="e">
        <f>VLOOKUP(F32,Foglio1!$F$2:$G$1509,2,FALSE)</f>
        <v>#N/A</v>
      </c>
      <c r="H32" s="54"/>
      <c r="I32" s="4"/>
      <c r="J32" s="4"/>
      <c r="K32" s="4"/>
      <c r="L32" s="4"/>
      <c r="M32" s="24"/>
      <c r="N32" s="24"/>
      <c r="O32" s="14"/>
      <c r="P32" s="14"/>
      <c r="Q32" s="14"/>
      <c r="R32" s="14"/>
      <c r="S32" s="14"/>
      <c r="T32" s="14"/>
      <c r="U32" s="14"/>
      <c r="V32" s="14"/>
      <c r="W32" s="24"/>
      <c r="X32" s="14"/>
      <c r="Y32" s="15"/>
      <c r="Z32" s="15"/>
      <c r="AA32" s="53">
        <f t="shared" si="1"/>
        <v>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53">
        <f t="shared" si="2"/>
        <v>0</v>
      </c>
      <c r="AN32" s="53">
        <f t="shared" si="3"/>
        <v>0</v>
      </c>
      <c r="AO32" s="53">
        <f t="shared" si="4"/>
        <v>0</v>
      </c>
      <c r="AP32" s="74">
        <f t="shared" si="5"/>
      </c>
      <c r="AQ32" s="11" t="b">
        <f t="shared" si="6"/>
        <v>0</v>
      </c>
      <c r="AR32" s="57" t="b">
        <f t="shared" si="7"/>
        <v>0</v>
      </c>
      <c r="AS32" s="32">
        <f t="shared" si="8"/>
      </c>
    </row>
    <row r="33" spans="1:45" ht="13.5">
      <c r="A33" s="4"/>
      <c r="B33" s="116"/>
      <c r="C33" s="33"/>
      <c r="D33" s="51"/>
      <c r="E33" s="5"/>
      <c r="F33" s="58"/>
      <c r="G33" s="52" t="e">
        <f>VLOOKUP(F33,Foglio1!$F$2:$G$1509,2,FALSE)</f>
        <v>#N/A</v>
      </c>
      <c r="H33" s="54"/>
      <c r="I33" s="4"/>
      <c r="J33" s="4"/>
      <c r="K33" s="4"/>
      <c r="L33" s="4"/>
      <c r="M33" s="24"/>
      <c r="N33" s="24"/>
      <c r="O33" s="14"/>
      <c r="P33" s="14"/>
      <c r="Q33" s="14"/>
      <c r="R33" s="14"/>
      <c r="S33" s="14"/>
      <c r="T33" s="14"/>
      <c r="U33" s="14"/>
      <c r="V33" s="14"/>
      <c r="W33" s="24"/>
      <c r="X33" s="14"/>
      <c r="Y33" s="15"/>
      <c r="Z33" s="15"/>
      <c r="AA33" s="53">
        <f t="shared" si="1"/>
        <v>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53">
        <f t="shared" si="2"/>
        <v>0</v>
      </c>
      <c r="AN33" s="53">
        <f t="shared" si="3"/>
        <v>0</v>
      </c>
      <c r="AO33" s="53">
        <f t="shared" si="4"/>
        <v>0</v>
      </c>
      <c r="AP33" s="74">
        <f t="shared" si="5"/>
      </c>
      <c r="AQ33" s="11" t="b">
        <f t="shared" si="6"/>
        <v>0</v>
      </c>
      <c r="AR33" s="57" t="b">
        <f t="shared" si="7"/>
        <v>0</v>
      </c>
      <c r="AS33" s="32">
        <f t="shared" si="8"/>
      </c>
    </row>
    <row r="34" spans="1:45" ht="13.5">
      <c r="A34" s="4"/>
      <c r="B34" s="116"/>
      <c r="C34" s="33"/>
      <c r="D34" s="51"/>
      <c r="E34" s="5"/>
      <c r="F34" s="58"/>
      <c r="G34" s="52" t="e">
        <f>VLOOKUP(F34,Foglio1!$F$2:$G$1509,2,FALSE)</f>
        <v>#N/A</v>
      </c>
      <c r="H34" s="54"/>
      <c r="I34" s="4"/>
      <c r="J34" s="4"/>
      <c r="K34" s="4"/>
      <c r="L34" s="4"/>
      <c r="M34" s="24"/>
      <c r="N34" s="24"/>
      <c r="O34" s="14"/>
      <c r="P34" s="14"/>
      <c r="Q34" s="14"/>
      <c r="R34" s="14"/>
      <c r="S34" s="14"/>
      <c r="T34" s="14"/>
      <c r="U34" s="14"/>
      <c r="V34" s="14"/>
      <c r="W34" s="24"/>
      <c r="X34" s="14"/>
      <c r="Y34" s="15"/>
      <c r="Z34" s="15"/>
      <c r="AA34" s="53">
        <f t="shared" si="1"/>
        <v>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53">
        <f t="shared" si="2"/>
        <v>0</v>
      </c>
      <c r="AN34" s="53">
        <f t="shared" si="3"/>
        <v>0</v>
      </c>
      <c r="AO34" s="53">
        <f t="shared" si="4"/>
        <v>0</v>
      </c>
      <c r="AP34" s="74">
        <f t="shared" si="5"/>
      </c>
      <c r="AQ34" s="11" t="b">
        <f t="shared" si="6"/>
        <v>0</v>
      </c>
      <c r="AR34" s="57" t="b">
        <f t="shared" si="7"/>
        <v>0</v>
      </c>
      <c r="AS34" s="32">
        <f t="shared" si="8"/>
      </c>
    </row>
    <row r="35" spans="1:45" ht="13.5">
      <c r="A35" s="4"/>
      <c r="B35" s="116"/>
      <c r="C35" s="33"/>
      <c r="D35" s="51"/>
      <c r="E35" s="5"/>
      <c r="F35" s="58"/>
      <c r="G35" s="52" t="e">
        <f>VLOOKUP(F35,Foglio1!$F$2:$G$1509,2,FALSE)</f>
        <v>#N/A</v>
      </c>
      <c r="H35" s="54"/>
      <c r="I35" s="4"/>
      <c r="J35" s="4"/>
      <c r="K35" s="4"/>
      <c r="L35" s="4"/>
      <c r="M35" s="24"/>
      <c r="N35" s="24"/>
      <c r="O35" s="14"/>
      <c r="P35" s="14"/>
      <c r="Q35" s="14"/>
      <c r="R35" s="14"/>
      <c r="S35" s="14"/>
      <c r="T35" s="14"/>
      <c r="U35" s="14"/>
      <c r="V35" s="14"/>
      <c r="W35" s="24"/>
      <c r="X35" s="14"/>
      <c r="Y35" s="15"/>
      <c r="Z35" s="15"/>
      <c r="AA35" s="53">
        <f t="shared" si="1"/>
        <v>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53">
        <f t="shared" si="2"/>
        <v>0</v>
      </c>
      <c r="AN35" s="53">
        <f t="shared" si="3"/>
        <v>0</v>
      </c>
      <c r="AO35" s="53">
        <f t="shared" si="4"/>
        <v>0</v>
      </c>
      <c r="AP35" s="74">
        <f t="shared" si="5"/>
      </c>
      <c r="AQ35" s="11" t="b">
        <f t="shared" si="6"/>
        <v>0</v>
      </c>
      <c r="AR35" s="57" t="b">
        <f t="shared" si="7"/>
        <v>0</v>
      </c>
      <c r="AS35" s="32">
        <f t="shared" si="8"/>
      </c>
    </row>
    <row r="36" spans="1:45" ht="13.5">
      <c r="A36" s="4"/>
      <c r="B36" s="116"/>
      <c r="C36" s="33"/>
      <c r="D36" s="51"/>
      <c r="E36" s="5"/>
      <c r="F36" s="58"/>
      <c r="G36" s="52" t="e">
        <f>VLOOKUP(F36,Foglio1!$F$2:$G$1509,2,FALSE)</f>
        <v>#N/A</v>
      </c>
      <c r="H36" s="54"/>
      <c r="I36" s="4"/>
      <c r="J36" s="4"/>
      <c r="K36" s="4"/>
      <c r="L36" s="4"/>
      <c r="M36" s="24"/>
      <c r="N36" s="24"/>
      <c r="O36" s="14"/>
      <c r="P36" s="14"/>
      <c r="Q36" s="14"/>
      <c r="R36" s="14"/>
      <c r="S36" s="14"/>
      <c r="T36" s="14"/>
      <c r="U36" s="14"/>
      <c r="V36" s="14"/>
      <c r="W36" s="24"/>
      <c r="X36" s="14"/>
      <c r="Y36" s="15"/>
      <c r="Z36" s="15"/>
      <c r="AA36" s="53">
        <f t="shared" si="1"/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3">
        <f t="shared" si="2"/>
        <v>0</v>
      </c>
      <c r="AN36" s="53">
        <f t="shared" si="3"/>
        <v>0</v>
      </c>
      <c r="AO36" s="53">
        <f t="shared" si="4"/>
        <v>0</v>
      </c>
      <c r="AP36" s="74">
        <f t="shared" si="5"/>
      </c>
      <c r="AQ36" s="11" t="b">
        <f t="shared" si="6"/>
        <v>0</v>
      </c>
      <c r="AR36" s="57" t="b">
        <f t="shared" si="7"/>
        <v>0</v>
      </c>
      <c r="AS36" s="32">
        <f t="shared" si="8"/>
      </c>
    </row>
    <row r="37" spans="1:45" ht="13.5">
      <c r="A37" s="4"/>
      <c r="B37" s="116"/>
      <c r="C37" s="33"/>
      <c r="D37" s="51"/>
      <c r="E37" s="5"/>
      <c r="F37" s="58"/>
      <c r="G37" s="52" t="e">
        <f>VLOOKUP(F37,Foglio1!$F$2:$G$1509,2,FALSE)</f>
        <v>#N/A</v>
      </c>
      <c r="H37" s="54"/>
      <c r="I37" s="4"/>
      <c r="J37" s="4"/>
      <c r="K37" s="4"/>
      <c r="L37" s="4"/>
      <c r="M37" s="24"/>
      <c r="N37" s="24"/>
      <c r="O37" s="14"/>
      <c r="P37" s="14"/>
      <c r="Q37" s="14"/>
      <c r="R37" s="14"/>
      <c r="S37" s="14"/>
      <c r="T37" s="14"/>
      <c r="U37" s="14"/>
      <c r="V37" s="14"/>
      <c r="W37" s="24"/>
      <c r="X37" s="14"/>
      <c r="Y37" s="15"/>
      <c r="Z37" s="15"/>
      <c r="AA37" s="53">
        <f t="shared" si="1"/>
        <v>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3">
        <f t="shared" si="2"/>
        <v>0</v>
      </c>
      <c r="AN37" s="53">
        <f t="shared" si="3"/>
        <v>0</v>
      </c>
      <c r="AO37" s="53">
        <f t="shared" si="4"/>
        <v>0</v>
      </c>
      <c r="AP37" s="74">
        <f t="shared" si="5"/>
      </c>
      <c r="AQ37" s="11" t="b">
        <f t="shared" si="6"/>
        <v>0</v>
      </c>
      <c r="AR37" s="57" t="b">
        <f t="shared" si="7"/>
        <v>0</v>
      </c>
      <c r="AS37" s="32">
        <f t="shared" si="8"/>
      </c>
    </row>
    <row r="38" spans="1:45" ht="13.5">
      <c r="A38" s="4"/>
      <c r="B38" s="116"/>
      <c r="C38" s="33"/>
      <c r="D38" s="51"/>
      <c r="E38" s="5"/>
      <c r="F38" s="58"/>
      <c r="G38" s="52" t="e">
        <f>VLOOKUP(F38,Foglio1!$F$2:$G$1509,2,FALSE)</f>
        <v>#N/A</v>
      </c>
      <c r="H38" s="54"/>
      <c r="I38" s="4"/>
      <c r="J38" s="4"/>
      <c r="K38" s="4"/>
      <c r="L38" s="4"/>
      <c r="M38" s="24"/>
      <c r="N38" s="24"/>
      <c r="O38" s="14"/>
      <c r="P38" s="14"/>
      <c r="Q38" s="14"/>
      <c r="R38" s="14"/>
      <c r="S38" s="14"/>
      <c r="T38" s="14"/>
      <c r="U38" s="14"/>
      <c r="V38" s="14"/>
      <c r="W38" s="24"/>
      <c r="X38" s="14"/>
      <c r="Y38" s="15"/>
      <c r="Z38" s="15"/>
      <c r="AA38" s="53">
        <f t="shared" si="1"/>
        <v>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53">
        <f t="shared" si="2"/>
        <v>0</v>
      </c>
      <c r="AN38" s="53">
        <f t="shared" si="3"/>
        <v>0</v>
      </c>
      <c r="AO38" s="53">
        <f t="shared" si="4"/>
        <v>0</v>
      </c>
      <c r="AP38" s="74">
        <f t="shared" si="5"/>
      </c>
      <c r="AQ38" s="11" t="b">
        <f t="shared" si="6"/>
        <v>0</v>
      </c>
      <c r="AR38" s="57" t="b">
        <f t="shared" si="7"/>
        <v>0</v>
      </c>
      <c r="AS38" s="32">
        <f t="shared" si="8"/>
      </c>
    </row>
    <row r="39" spans="1:45" ht="13.5">
      <c r="A39" s="4"/>
      <c r="B39" s="116"/>
      <c r="C39" s="33"/>
      <c r="D39" s="51"/>
      <c r="E39" s="5"/>
      <c r="F39" s="58"/>
      <c r="G39" s="52" t="e">
        <f>VLOOKUP(F39,Foglio1!$F$2:$G$1509,2,FALSE)</f>
        <v>#N/A</v>
      </c>
      <c r="H39" s="54"/>
      <c r="I39" s="4"/>
      <c r="J39" s="4"/>
      <c r="K39" s="4"/>
      <c r="L39" s="4"/>
      <c r="M39" s="24"/>
      <c r="N39" s="24"/>
      <c r="O39" s="14"/>
      <c r="P39" s="14"/>
      <c r="Q39" s="14"/>
      <c r="R39" s="14"/>
      <c r="S39" s="14"/>
      <c r="T39" s="14"/>
      <c r="U39" s="14"/>
      <c r="V39" s="14"/>
      <c r="W39" s="24"/>
      <c r="X39" s="14"/>
      <c r="Y39" s="15"/>
      <c r="Z39" s="15"/>
      <c r="AA39" s="53">
        <f t="shared" si="1"/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53">
        <f t="shared" si="2"/>
        <v>0</v>
      </c>
      <c r="AN39" s="53">
        <f t="shared" si="3"/>
        <v>0</v>
      </c>
      <c r="AO39" s="53">
        <f t="shared" si="4"/>
        <v>0</v>
      </c>
      <c r="AP39" s="74">
        <f t="shared" si="5"/>
      </c>
      <c r="AQ39" s="11" t="b">
        <f t="shared" si="6"/>
        <v>0</v>
      </c>
      <c r="AR39" s="57" t="b">
        <f t="shared" si="7"/>
        <v>0</v>
      </c>
      <c r="AS39" s="32">
        <f t="shared" si="8"/>
      </c>
    </row>
    <row r="40" spans="1:45" ht="13.5">
      <c r="A40" s="4"/>
      <c r="B40" s="116"/>
      <c r="C40" s="33"/>
      <c r="D40" s="51"/>
      <c r="E40" s="5"/>
      <c r="F40" s="58"/>
      <c r="G40" s="52" t="e">
        <f>VLOOKUP(F40,Foglio1!$F$2:$G$1509,2,FALSE)</f>
        <v>#N/A</v>
      </c>
      <c r="H40" s="54"/>
      <c r="I40" s="4"/>
      <c r="J40" s="4"/>
      <c r="K40" s="4"/>
      <c r="L40" s="4"/>
      <c r="M40" s="24"/>
      <c r="N40" s="24"/>
      <c r="O40" s="14"/>
      <c r="P40" s="14"/>
      <c r="Q40" s="14"/>
      <c r="R40" s="14"/>
      <c r="S40" s="14"/>
      <c r="T40" s="14"/>
      <c r="U40" s="14"/>
      <c r="V40" s="14"/>
      <c r="W40" s="24"/>
      <c r="X40" s="14"/>
      <c r="Y40" s="15"/>
      <c r="Z40" s="15"/>
      <c r="AA40" s="53">
        <f t="shared" si="1"/>
        <v>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53">
        <f t="shared" si="2"/>
        <v>0</v>
      </c>
      <c r="AN40" s="53">
        <f t="shared" si="3"/>
        <v>0</v>
      </c>
      <c r="AO40" s="53">
        <f t="shared" si="4"/>
        <v>0</v>
      </c>
      <c r="AP40" s="74">
        <f t="shared" si="5"/>
      </c>
      <c r="AQ40" s="11" t="b">
        <f t="shared" si="6"/>
        <v>0</v>
      </c>
      <c r="AR40" s="57" t="b">
        <f t="shared" si="7"/>
        <v>0</v>
      </c>
      <c r="AS40" s="32">
        <f t="shared" si="8"/>
      </c>
    </row>
    <row r="41" spans="1:45" ht="13.5">
      <c r="A41" s="4"/>
      <c r="B41" s="116"/>
      <c r="C41" s="33"/>
      <c r="D41" s="51"/>
      <c r="E41" s="5"/>
      <c r="F41" s="58"/>
      <c r="G41" s="52" t="e">
        <f>VLOOKUP(F41,Foglio1!$F$2:$G$1509,2,FALSE)</f>
        <v>#N/A</v>
      </c>
      <c r="H41" s="54"/>
      <c r="I41" s="4"/>
      <c r="J41" s="4"/>
      <c r="K41" s="4"/>
      <c r="L41" s="4"/>
      <c r="M41" s="24"/>
      <c r="N41" s="24"/>
      <c r="O41" s="14"/>
      <c r="P41" s="14"/>
      <c r="Q41" s="14"/>
      <c r="R41" s="14"/>
      <c r="S41" s="14"/>
      <c r="T41" s="14"/>
      <c r="U41" s="14"/>
      <c r="V41" s="14"/>
      <c r="W41" s="24"/>
      <c r="X41" s="14"/>
      <c r="Y41" s="15"/>
      <c r="Z41" s="15"/>
      <c r="AA41" s="53">
        <f t="shared" si="1"/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53">
        <f t="shared" si="2"/>
        <v>0</v>
      </c>
      <c r="AN41" s="53">
        <f t="shared" si="3"/>
        <v>0</v>
      </c>
      <c r="AO41" s="53">
        <f t="shared" si="4"/>
        <v>0</v>
      </c>
      <c r="AP41" s="74">
        <f t="shared" si="5"/>
      </c>
      <c r="AQ41" s="11" t="b">
        <f t="shared" si="6"/>
        <v>0</v>
      </c>
      <c r="AR41" s="57" t="b">
        <f t="shared" si="7"/>
        <v>0</v>
      </c>
      <c r="AS41" s="32">
        <f t="shared" si="8"/>
      </c>
    </row>
    <row r="42" spans="1:45" ht="13.5">
      <c r="A42" s="4"/>
      <c r="B42" s="116"/>
      <c r="C42" s="33"/>
      <c r="D42" s="51"/>
      <c r="E42" s="5"/>
      <c r="F42" s="58"/>
      <c r="G42" s="52" t="e">
        <f>VLOOKUP(F42,Foglio1!$F$2:$G$1509,2,FALSE)</f>
        <v>#N/A</v>
      </c>
      <c r="H42" s="54"/>
      <c r="I42" s="4"/>
      <c r="J42" s="4"/>
      <c r="K42" s="4"/>
      <c r="L42" s="4"/>
      <c r="M42" s="24"/>
      <c r="N42" s="24"/>
      <c r="O42" s="14"/>
      <c r="P42" s="14"/>
      <c r="Q42" s="14"/>
      <c r="R42" s="14"/>
      <c r="S42" s="14"/>
      <c r="T42" s="14"/>
      <c r="U42" s="14"/>
      <c r="V42" s="14"/>
      <c r="W42" s="24"/>
      <c r="X42" s="14"/>
      <c r="Y42" s="15"/>
      <c r="Z42" s="15"/>
      <c r="AA42" s="53">
        <f t="shared" si="1"/>
        <v>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53">
        <f t="shared" si="2"/>
        <v>0</v>
      </c>
      <c r="AN42" s="53">
        <f t="shared" si="3"/>
        <v>0</v>
      </c>
      <c r="AO42" s="53">
        <f t="shared" si="4"/>
        <v>0</v>
      </c>
      <c r="AP42" s="74">
        <f t="shared" si="5"/>
      </c>
      <c r="AQ42" s="11" t="b">
        <f t="shared" si="6"/>
        <v>0</v>
      </c>
      <c r="AR42" s="57" t="b">
        <f t="shared" si="7"/>
        <v>0</v>
      </c>
      <c r="AS42" s="32">
        <f t="shared" si="8"/>
      </c>
    </row>
    <row r="43" spans="1:45" ht="13.5">
      <c r="A43" s="4"/>
      <c r="B43" s="116"/>
      <c r="C43" s="33"/>
      <c r="D43" s="51"/>
      <c r="E43" s="5"/>
      <c r="F43" s="58"/>
      <c r="G43" s="52" t="e">
        <f>VLOOKUP(F43,Foglio1!$F$2:$G$1509,2,FALSE)</f>
        <v>#N/A</v>
      </c>
      <c r="H43" s="54"/>
      <c r="I43" s="4"/>
      <c r="J43" s="4"/>
      <c r="K43" s="4"/>
      <c r="L43" s="4"/>
      <c r="M43" s="24"/>
      <c r="N43" s="24"/>
      <c r="O43" s="14"/>
      <c r="P43" s="14"/>
      <c r="Q43" s="14"/>
      <c r="R43" s="14"/>
      <c r="S43" s="14"/>
      <c r="T43" s="14"/>
      <c r="U43" s="14"/>
      <c r="V43" s="14"/>
      <c r="W43" s="24"/>
      <c r="X43" s="14"/>
      <c r="Y43" s="15"/>
      <c r="Z43" s="15"/>
      <c r="AA43" s="53">
        <f t="shared" si="1"/>
        <v>0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53">
        <f t="shared" si="2"/>
        <v>0</v>
      </c>
      <c r="AN43" s="53">
        <f t="shared" si="3"/>
        <v>0</v>
      </c>
      <c r="AO43" s="53">
        <f t="shared" si="4"/>
        <v>0</v>
      </c>
      <c r="AP43" s="74">
        <f t="shared" si="5"/>
      </c>
      <c r="AQ43" s="11" t="b">
        <f t="shared" si="6"/>
        <v>0</v>
      </c>
      <c r="AR43" s="57" t="b">
        <f t="shared" si="7"/>
        <v>0</v>
      </c>
      <c r="AS43" s="32">
        <f t="shared" si="8"/>
      </c>
    </row>
    <row r="44" spans="1:45" ht="13.5">
      <c r="A44" s="4"/>
      <c r="B44" s="116"/>
      <c r="C44" s="33"/>
      <c r="D44" s="51"/>
      <c r="E44" s="5"/>
      <c r="F44" s="58"/>
      <c r="G44" s="52" t="e">
        <f>VLOOKUP(F44,Foglio1!$F$2:$G$1509,2,FALSE)</f>
        <v>#N/A</v>
      </c>
      <c r="H44" s="54"/>
      <c r="I44" s="4"/>
      <c r="J44" s="4"/>
      <c r="K44" s="4"/>
      <c r="L44" s="4"/>
      <c r="M44" s="24"/>
      <c r="N44" s="24"/>
      <c r="O44" s="14"/>
      <c r="P44" s="14"/>
      <c r="Q44" s="14"/>
      <c r="R44" s="14"/>
      <c r="S44" s="14"/>
      <c r="T44" s="14"/>
      <c r="U44" s="14"/>
      <c r="V44" s="14"/>
      <c r="W44" s="24"/>
      <c r="X44" s="14"/>
      <c r="Y44" s="15"/>
      <c r="Z44" s="15"/>
      <c r="AA44" s="53">
        <f t="shared" si="1"/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53">
        <f t="shared" si="2"/>
        <v>0</v>
      </c>
      <c r="AN44" s="53">
        <f t="shared" si="3"/>
        <v>0</v>
      </c>
      <c r="AO44" s="53">
        <f t="shared" si="4"/>
        <v>0</v>
      </c>
      <c r="AP44" s="74">
        <f t="shared" si="5"/>
      </c>
      <c r="AQ44" s="11" t="b">
        <f t="shared" si="6"/>
        <v>0</v>
      </c>
      <c r="AR44" s="57" t="b">
        <f t="shared" si="7"/>
        <v>0</v>
      </c>
      <c r="AS44" s="32">
        <f t="shared" si="8"/>
      </c>
    </row>
    <row r="45" spans="1:45" ht="13.5">
      <c r="A45" s="4"/>
      <c r="B45" s="116"/>
      <c r="C45" s="33"/>
      <c r="D45" s="51"/>
      <c r="E45" s="5"/>
      <c r="F45" s="58"/>
      <c r="G45" s="52" t="e">
        <f>VLOOKUP(F45,Foglio1!$F$2:$G$1509,2,FALSE)</f>
        <v>#N/A</v>
      </c>
      <c r="H45" s="54"/>
      <c r="I45" s="4"/>
      <c r="J45" s="4"/>
      <c r="K45" s="4"/>
      <c r="L45" s="4"/>
      <c r="M45" s="24"/>
      <c r="N45" s="24"/>
      <c r="O45" s="14"/>
      <c r="P45" s="14"/>
      <c r="Q45" s="14"/>
      <c r="R45" s="14"/>
      <c r="S45" s="14"/>
      <c r="T45" s="14"/>
      <c r="U45" s="14"/>
      <c r="V45" s="14"/>
      <c r="W45" s="24"/>
      <c r="X45" s="14"/>
      <c r="Y45" s="15"/>
      <c r="Z45" s="15"/>
      <c r="AA45" s="53">
        <f t="shared" si="1"/>
        <v>0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53">
        <f t="shared" si="2"/>
        <v>0</v>
      </c>
      <c r="AN45" s="53">
        <f t="shared" si="3"/>
        <v>0</v>
      </c>
      <c r="AO45" s="53">
        <f t="shared" si="4"/>
        <v>0</v>
      </c>
      <c r="AP45" s="74">
        <f t="shared" si="5"/>
      </c>
      <c r="AQ45" s="11" t="b">
        <f t="shared" si="6"/>
        <v>0</v>
      </c>
      <c r="AR45" s="57" t="b">
        <f t="shared" si="7"/>
        <v>0</v>
      </c>
      <c r="AS45" s="32">
        <f t="shared" si="8"/>
      </c>
    </row>
    <row r="46" spans="1:45" ht="13.5">
      <c r="A46" s="4"/>
      <c r="B46" s="116"/>
      <c r="C46" s="33"/>
      <c r="D46" s="51"/>
      <c r="E46" s="5"/>
      <c r="F46" s="58"/>
      <c r="G46" s="52" t="e">
        <f>VLOOKUP(F46,Foglio1!$F$2:$G$1509,2,FALSE)</f>
        <v>#N/A</v>
      </c>
      <c r="H46" s="54"/>
      <c r="I46" s="4"/>
      <c r="J46" s="4"/>
      <c r="K46" s="4"/>
      <c r="L46" s="4"/>
      <c r="M46" s="24"/>
      <c r="N46" s="24"/>
      <c r="O46" s="14"/>
      <c r="P46" s="14"/>
      <c r="Q46" s="14"/>
      <c r="R46" s="14"/>
      <c r="S46" s="14"/>
      <c r="T46" s="14"/>
      <c r="U46" s="14"/>
      <c r="V46" s="14"/>
      <c r="W46" s="24"/>
      <c r="X46" s="14"/>
      <c r="Y46" s="15"/>
      <c r="Z46" s="15"/>
      <c r="AA46" s="53">
        <f t="shared" si="1"/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53">
        <f t="shared" si="2"/>
        <v>0</v>
      </c>
      <c r="AN46" s="53">
        <f t="shared" si="3"/>
        <v>0</v>
      </c>
      <c r="AO46" s="53">
        <f t="shared" si="4"/>
        <v>0</v>
      </c>
      <c r="AP46" s="74">
        <f t="shared" si="5"/>
      </c>
      <c r="AQ46" s="11" t="b">
        <f t="shared" si="6"/>
        <v>0</v>
      </c>
      <c r="AR46" s="57" t="b">
        <f t="shared" si="7"/>
        <v>0</v>
      </c>
      <c r="AS46" s="32">
        <f t="shared" si="8"/>
      </c>
    </row>
    <row r="47" spans="1:45" ht="13.5">
      <c r="A47" s="4"/>
      <c r="B47" s="116"/>
      <c r="C47" s="33"/>
      <c r="D47" s="51"/>
      <c r="E47" s="5"/>
      <c r="F47" s="58"/>
      <c r="G47" s="52" t="e">
        <f>VLOOKUP(F47,Foglio1!$F$2:$G$1509,2,FALSE)</f>
        <v>#N/A</v>
      </c>
      <c r="H47" s="54"/>
      <c r="I47" s="4"/>
      <c r="J47" s="4"/>
      <c r="K47" s="4"/>
      <c r="L47" s="4"/>
      <c r="M47" s="24"/>
      <c r="N47" s="24"/>
      <c r="O47" s="14"/>
      <c r="P47" s="14"/>
      <c r="Q47" s="14"/>
      <c r="R47" s="14"/>
      <c r="S47" s="14"/>
      <c r="T47" s="14"/>
      <c r="U47" s="14"/>
      <c r="V47" s="14"/>
      <c r="W47" s="24"/>
      <c r="X47" s="14"/>
      <c r="Y47" s="15"/>
      <c r="Z47" s="15"/>
      <c r="AA47" s="53">
        <f t="shared" si="1"/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53">
        <f t="shared" si="2"/>
        <v>0</v>
      </c>
      <c r="AN47" s="53">
        <f t="shared" si="3"/>
        <v>0</v>
      </c>
      <c r="AO47" s="53">
        <f t="shared" si="4"/>
        <v>0</v>
      </c>
      <c r="AP47" s="74">
        <f t="shared" si="5"/>
      </c>
      <c r="AQ47" s="11" t="b">
        <f t="shared" si="6"/>
        <v>0</v>
      </c>
      <c r="AR47" s="57" t="b">
        <f t="shared" si="7"/>
        <v>0</v>
      </c>
      <c r="AS47" s="32">
        <f t="shared" si="8"/>
      </c>
    </row>
    <row r="48" spans="1:45" ht="13.5">
      <c r="A48" s="4"/>
      <c r="B48" s="116"/>
      <c r="C48" s="33"/>
      <c r="D48" s="51"/>
      <c r="E48" s="5"/>
      <c r="F48" s="58"/>
      <c r="G48" s="52" t="e">
        <f>VLOOKUP(F48,Foglio1!$F$2:$G$1509,2,FALSE)</f>
        <v>#N/A</v>
      </c>
      <c r="H48" s="54"/>
      <c r="I48" s="4"/>
      <c r="J48" s="4"/>
      <c r="K48" s="4"/>
      <c r="L48" s="4"/>
      <c r="M48" s="24"/>
      <c r="N48" s="24"/>
      <c r="O48" s="14"/>
      <c r="P48" s="14"/>
      <c r="Q48" s="14"/>
      <c r="R48" s="14"/>
      <c r="S48" s="14"/>
      <c r="T48" s="14"/>
      <c r="U48" s="14"/>
      <c r="V48" s="14"/>
      <c r="W48" s="24"/>
      <c r="X48" s="14"/>
      <c r="Y48" s="15"/>
      <c r="Z48" s="15"/>
      <c r="AA48" s="53">
        <f t="shared" si="1"/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53">
        <f t="shared" si="2"/>
        <v>0</v>
      </c>
      <c r="AN48" s="53">
        <f t="shared" si="3"/>
        <v>0</v>
      </c>
      <c r="AO48" s="53">
        <f t="shared" si="4"/>
        <v>0</v>
      </c>
      <c r="AP48" s="74">
        <f t="shared" si="5"/>
      </c>
      <c r="AQ48" s="11" t="b">
        <f t="shared" si="6"/>
        <v>0</v>
      </c>
      <c r="AR48" s="57" t="b">
        <f t="shared" si="7"/>
        <v>0</v>
      </c>
      <c r="AS48" s="32">
        <f t="shared" si="8"/>
      </c>
    </row>
    <row r="49" spans="1:45" ht="13.5">
      <c r="A49" s="4"/>
      <c r="B49" s="116"/>
      <c r="C49" s="33"/>
      <c r="D49" s="51"/>
      <c r="E49" s="5"/>
      <c r="F49" s="58"/>
      <c r="G49" s="52" t="e">
        <f>VLOOKUP(F49,Foglio1!$F$2:$G$1509,2,FALSE)</f>
        <v>#N/A</v>
      </c>
      <c r="H49" s="54"/>
      <c r="I49" s="4"/>
      <c r="J49" s="4"/>
      <c r="K49" s="4"/>
      <c r="L49" s="4"/>
      <c r="M49" s="24"/>
      <c r="N49" s="24"/>
      <c r="O49" s="14"/>
      <c r="P49" s="14"/>
      <c r="Q49" s="14"/>
      <c r="R49" s="14"/>
      <c r="S49" s="14"/>
      <c r="T49" s="14"/>
      <c r="U49" s="14"/>
      <c r="V49" s="14"/>
      <c r="W49" s="24"/>
      <c r="X49" s="14"/>
      <c r="Y49" s="15"/>
      <c r="Z49" s="15"/>
      <c r="AA49" s="53">
        <f t="shared" si="1"/>
        <v>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53">
        <f t="shared" si="2"/>
        <v>0</v>
      </c>
      <c r="AN49" s="53">
        <f t="shared" si="3"/>
        <v>0</v>
      </c>
      <c r="AO49" s="53">
        <f t="shared" si="4"/>
        <v>0</v>
      </c>
      <c r="AP49" s="74">
        <f t="shared" si="5"/>
      </c>
      <c r="AQ49" s="11" t="b">
        <f t="shared" si="6"/>
        <v>0</v>
      </c>
      <c r="AR49" s="57" t="b">
        <f t="shared" si="7"/>
        <v>0</v>
      </c>
      <c r="AS49" s="32">
        <f t="shared" si="8"/>
      </c>
    </row>
    <row r="50" spans="1:45" ht="13.5">
      <c r="A50" s="4"/>
      <c r="B50" s="116"/>
      <c r="C50" s="33"/>
      <c r="D50" s="51"/>
      <c r="E50" s="5"/>
      <c r="F50" s="58"/>
      <c r="G50" s="52" t="e">
        <f>VLOOKUP(F50,Foglio1!$F$2:$G$1509,2,FALSE)</f>
        <v>#N/A</v>
      </c>
      <c r="H50" s="54"/>
      <c r="I50" s="4"/>
      <c r="J50" s="4"/>
      <c r="K50" s="4"/>
      <c r="L50" s="4"/>
      <c r="M50" s="24"/>
      <c r="N50" s="24"/>
      <c r="O50" s="14"/>
      <c r="P50" s="14"/>
      <c r="Q50" s="14"/>
      <c r="R50" s="14"/>
      <c r="S50" s="14"/>
      <c r="T50" s="14"/>
      <c r="U50" s="14"/>
      <c r="V50" s="14"/>
      <c r="W50" s="24"/>
      <c r="X50" s="14"/>
      <c r="Y50" s="15"/>
      <c r="Z50" s="15"/>
      <c r="AA50" s="53">
        <f t="shared" si="1"/>
        <v>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53">
        <f t="shared" si="2"/>
        <v>0</v>
      </c>
      <c r="AN50" s="53">
        <f t="shared" si="3"/>
        <v>0</v>
      </c>
      <c r="AO50" s="53">
        <f t="shared" si="4"/>
        <v>0</v>
      </c>
      <c r="AP50" s="74">
        <f t="shared" si="5"/>
      </c>
      <c r="AQ50" s="11" t="b">
        <f t="shared" si="6"/>
        <v>0</v>
      </c>
      <c r="AR50" s="57" t="b">
        <f t="shared" si="7"/>
        <v>0</v>
      </c>
      <c r="AS50" s="32">
        <f t="shared" si="8"/>
      </c>
    </row>
    <row r="51" spans="1:45" ht="13.5">
      <c r="A51" s="4"/>
      <c r="B51" s="116"/>
      <c r="C51" s="33"/>
      <c r="D51" s="51"/>
      <c r="E51" s="5"/>
      <c r="F51" s="58"/>
      <c r="G51" s="52" t="e">
        <f>VLOOKUP(F51,Foglio1!$F$2:$G$1509,2,FALSE)</f>
        <v>#N/A</v>
      </c>
      <c r="H51" s="54"/>
      <c r="I51" s="4"/>
      <c r="J51" s="4"/>
      <c r="K51" s="4"/>
      <c r="L51" s="4"/>
      <c r="M51" s="24"/>
      <c r="N51" s="24"/>
      <c r="O51" s="14"/>
      <c r="P51" s="14"/>
      <c r="Q51" s="14"/>
      <c r="R51" s="14"/>
      <c r="S51" s="14"/>
      <c r="T51" s="14"/>
      <c r="U51" s="14"/>
      <c r="V51" s="14"/>
      <c r="W51" s="24"/>
      <c r="X51" s="14"/>
      <c r="Y51" s="15"/>
      <c r="Z51" s="15"/>
      <c r="AA51" s="53">
        <f t="shared" si="1"/>
        <v>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53">
        <f t="shared" si="2"/>
        <v>0</v>
      </c>
      <c r="AN51" s="53">
        <f t="shared" si="3"/>
        <v>0</v>
      </c>
      <c r="AO51" s="53">
        <f t="shared" si="4"/>
        <v>0</v>
      </c>
      <c r="AP51" s="74">
        <f t="shared" si="5"/>
      </c>
      <c r="AQ51" s="11" t="b">
        <f t="shared" si="6"/>
        <v>0</v>
      </c>
      <c r="AR51" s="57" t="b">
        <f t="shared" si="7"/>
        <v>0</v>
      </c>
      <c r="AS51" s="32">
        <f t="shared" si="8"/>
      </c>
    </row>
    <row r="52" spans="1:45" ht="13.5">
      <c r="A52" s="4"/>
      <c r="B52" s="116"/>
      <c r="C52" s="33"/>
      <c r="D52" s="51"/>
      <c r="E52" s="5"/>
      <c r="F52" s="58"/>
      <c r="G52" s="52" t="e">
        <f>VLOOKUP(F52,Foglio1!$F$2:$G$1509,2,FALSE)</f>
        <v>#N/A</v>
      </c>
      <c r="H52" s="54"/>
      <c r="I52" s="4"/>
      <c r="J52" s="4"/>
      <c r="K52" s="4"/>
      <c r="L52" s="4"/>
      <c r="M52" s="24"/>
      <c r="N52" s="24"/>
      <c r="O52" s="14"/>
      <c r="P52" s="14"/>
      <c r="Q52" s="14"/>
      <c r="R52" s="14"/>
      <c r="S52" s="14"/>
      <c r="T52" s="14"/>
      <c r="U52" s="14"/>
      <c r="V52" s="14"/>
      <c r="W52" s="24"/>
      <c r="X52" s="14"/>
      <c r="Y52" s="15"/>
      <c r="Z52" s="15"/>
      <c r="AA52" s="53">
        <f t="shared" si="1"/>
        <v>0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53">
        <f t="shared" si="2"/>
        <v>0</v>
      </c>
      <c r="AN52" s="53">
        <f t="shared" si="3"/>
        <v>0</v>
      </c>
      <c r="AO52" s="53">
        <f t="shared" si="4"/>
        <v>0</v>
      </c>
      <c r="AP52" s="74">
        <f t="shared" si="5"/>
      </c>
      <c r="AQ52" s="11" t="b">
        <f t="shared" si="6"/>
        <v>0</v>
      </c>
      <c r="AR52" s="57" t="b">
        <f t="shared" si="7"/>
        <v>0</v>
      </c>
      <c r="AS52" s="32">
        <f t="shared" si="8"/>
      </c>
    </row>
    <row r="53" spans="1:45" ht="13.5">
      <c r="A53" s="4"/>
      <c r="B53" s="116"/>
      <c r="C53" s="33"/>
      <c r="D53" s="51"/>
      <c r="E53" s="5"/>
      <c r="F53" s="58"/>
      <c r="G53" s="52" t="e">
        <f>VLOOKUP(F53,Foglio1!$F$2:$G$1509,2,FALSE)</f>
        <v>#N/A</v>
      </c>
      <c r="H53" s="54"/>
      <c r="I53" s="4"/>
      <c r="J53" s="4"/>
      <c r="K53" s="4"/>
      <c r="L53" s="4"/>
      <c r="M53" s="24"/>
      <c r="N53" s="24"/>
      <c r="O53" s="14"/>
      <c r="P53" s="14"/>
      <c r="Q53" s="14"/>
      <c r="R53" s="14"/>
      <c r="S53" s="14"/>
      <c r="T53" s="14"/>
      <c r="U53" s="14"/>
      <c r="V53" s="14"/>
      <c r="W53" s="24"/>
      <c r="X53" s="14"/>
      <c r="Y53" s="15"/>
      <c r="Z53" s="15"/>
      <c r="AA53" s="53">
        <f t="shared" si="1"/>
        <v>0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53">
        <f t="shared" si="2"/>
        <v>0</v>
      </c>
      <c r="AN53" s="53">
        <f t="shared" si="3"/>
        <v>0</v>
      </c>
      <c r="AO53" s="53">
        <f t="shared" si="4"/>
        <v>0</v>
      </c>
      <c r="AP53" s="74">
        <f t="shared" si="5"/>
      </c>
      <c r="AQ53" s="11" t="b">
        <f t="shared" si="6"/>
        <v>0</v>
      </c>
      <c r="AR53" s="57" t="b">
        <f t="shared" si="7"/>
        <v>0</v>
      </c>
      <c r="AS53" s="32">
        <f t="shared" si="8"/>
      </c>
    </row>
    <row r="54" spans="1:45" ht="13.5">
      <c r="A54" s="4"/>
      <c r="B54" s="116"/>
      <c r="C54" s="33"/>
      <c r="D54" s="51"/>
      <c r="E54" s="5"/>
      <c r="F54" s="58"/>
      <c r="G54" s="52" t="e">
        <f>VLOOKUP(F54,Foglio1!$F$2:$G$1509,2,FALSE)</f>
        <v>#N/A</v>
      </c>
      <c r="H54" s="54"/>
      <c r="I54" s="4"/>
      <c r="J54" s="4"/>
      <c r="K54" s="4"/>
      <c r="L54" s="4"/>
      <c r="M54" s="24"/>
      <c r="N54" s="24"/>
      <c r="O54" s="14"/>
      <c r="P54" s="14"/>
      <c r="Q54" s="14"/>
      <c r="R54" s="14"/>
      <c r="S54" s="14"/>
      <c r="T54" s="14"/>
      <c r="U54" s="14"/>
      <c r="V54" s="14"/>
      <c r="W54" s="24"/>
      <c r="X54" s="14"/>
      <c r="Y54" s="15"/>
      <c r="Z54" s="15"/>
      <c r="AA54" s="53">
        <f t="shared" si="1"/>
        <v>0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53">
        <f t="shared" si="2"/>
        <v>0</v>
      </c>
      <c r="AN54" s="53">
        <f t="shared" si="3"/>
        <v>0</v>
      </c>
      <c r="AO54" s="53">
        <f t="shared" si="4"/>
        <v>0</v>
      </c>
      <c r="AP54" s="74">
        <f t="shared" si="5"/>
      </c>
      <c r="AQ54" s="11" t="b">
        <f t="shared" si="6"/>
        <v>0</v>
      </c>
      <c r="AR54" s="57" t="b">
        <f t="shared" si="7"/>
        <v>0</v>
      </c>
      <c r="AS54" s="32">
        <f t="shared" si="8"/>
      </c>
    </row>
    <row r="55" spans="1:45" ht="13.5">
      <c r="A55" s="4"/>
      <c r="B55" s="116"/>
      <c r="C55" s="33"/>
      <c r="D55" s="51"/>
      <c r="E55" s="5"/>
      <c r="F55" s="58"/>
      <c r="G55" s="52" t="e">
        <f>VLOOKUP(F55,Foglio1!$F$2:$G$1509,2,FALSE)</f>
        <v>#N/A</v>
      </c>
      <c r="H55" s="54"/>
      <c r="I55" s="4"/>
      <c r="J55" s="4"/>
      <c r="K55" s="4"/>
      <c r="L55" s="4"/>
      <c r="M55" s="24"/>
      <c r="N55" s="24"/>
      <c r="O55" s="14"/>
      <c r="P55" s="14"/>
      <c r="Q55" s="14"/>
      <c r="R55" s="14"/>
      <c r="S55" s="14"/>
      <c r="T55" s="14"/>
      <c r="U55" s="14"/>
      <c r="V55" s="14"/>
      <c r="W55" s="24"/>
      <c r="X55" s="14"/>
      <c r="Y55" s="15"/>
      <c r="Z55" s="15"/>
      <c r="AA55" s="53">
        <f t="shared" si="1"/>
        <v>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53">
        <f t="shared" si="2"/>
        <v>0</v>
      </c>
      <c r="AN55" s="53">
        <f t="shared" si="3"/>
        <v>0</v>
      </c>
      <c r="AO55" s="53">
        <f t="shared" si="4"/>
        <v>0</v>
      </c>
      <c r="AP55" s="74">
        <f t="shared" si="5"/>
      </c>
      <c r="AQ55" s="11" t="b">
        <f t="shared" si="6"/>
        <v>0</v>
      </c>
      <c r="AR55" s="57" t="b">
        <f t="shared" si="7"/>
        <v>0</v>
      </c>
      <c r="AS55" s="32">
        <f t="shared" si="8"/>
      </c>
    </row>
    <row r="56" spans="1:45" ht="13.5">
      <c r="A56" s="4"/>
      <c r="B56" s="116"/>
      <c r="C56" s="33"/>
      <c r="D56" s="51"/>
      <c r="E56" s="5"/>
      <c r="F56" s="58"/>
      <c r="G56" s="52" t="e">
        <f>VLOOKUP(F56,Foglio1!$F$2:$G$1509,2,FALSE)</f>
        <v>#N/A</v>
      </c>
      <c r="H56" s="54"/>
      <c r="I56" s="4"/>
      <c r="J56" s="4"/>
      <c r="K56" s="4"/>
      <c r="L56" s="4"/>
      <c r="M56" s="24"/>
      <c r="N56" s="24"/>
      <c r="O56" s="14"/>
      <c r="P56" s="14"/>
      <c r="Q56" s="14"/>
      <c r="R56" s="14"/>
      <c r="S56" s="14"/>
      <c r="T56" s="14"/>
      <c r="U56" s="14"/>
      <c r="V56" s="14"/>
      <c r="W56" s="24"/>
      <c r="X56" s="14"/>
      <c r="Y56" s="15"/>
      <c r="Z56" s="15"/>
      <c r="AA56" s="53">
        <f t="shared" si="1"/>
        <v>0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53">
        <f t="shared" si="2"/>
        <v>0</v>
      </c>
      <c r="AN56" s="53">
        <f t="shared" si="3"/>
        <v>0</v>
      </c>
      <c r="AO56" s="53">
        <f t="shared" si="4"/>
        <v>0</v>
      </c>
      <c r="AP56" s="74">
        <f t="shared" si="5"/>
      </c>
      <c r="AQ56" s="11" t="b">
        <f t="shared" si="6"/>
        <v>0</v>
      </c>
      <c r="AR56" s="57" t="b">
        <f t="shared" si="7"/>
        <v>0</v>
      </c>
      <c r="AS56" s="32">
        <f t="shared" si="8"/>
      </c>
    </row>
    <row r="57" spans="1:45" ht="13.5">
      <c r="A57" s="4"/>
      <c r="B57" s="116"/>
      <c r="C57" s="33"/>
      <c r="D57" s="51"/>
      <c r="E57" s="5"/>
      <c r="F57" s="58"/>
      <c r="G57" s="52" t="e">
        <f>VLOOKUP(F57,Foglio1!$F$2:$G$1509,2,FALSE)</f>
        <v>#N/A</v>
      </c>
      <c r="H57" s="54"/>
      <c r="I57" s="4"/>
      <c r="J57" s="4"/>
      <c r="K57" s="4"/>
      <c r="L57" s="4"/>
      <c r="M57" s="24"/>
      <c r="N57" s="24"/>
      <c r="O57" s="14"/>
      <c r="P57" s="14"/>
      <c r="Q57" s="14"/>
      <c r="R57" s="14"/>
      <c r="S57" s="14"/>
      <c r="T57" s="14"/>
      <c r="U57" s="14"/>
      <c r="V57" s="14"/>
      <c r="W57" s="24"/>
      <c r="X57" s="14"/>
      <c r="Y57" s="15"/>
      <c r="Z57" s="15"/>
      <c r="AA57" s="53">
        <f t="shared" si="1"/>
        <v>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53">
        <f t="shared" si="2"/>
        <v>0</v>
      </c>
      <c r="AN57" s="53">
        <f t="shared" si="3"/>
        <v>0</v>
      </c>
      <c r="AO57" s="53">
        <f t="shared" si="4"/>
        <v>0</v>
      </c>
      <c r="AP57" s="74">
        <f t="shared" si="5"/>
      </c>
      <c r="AQ57" s="11" t="b">
        <f t="shared" si="6"/>
        <v>0</v>
      </c>
      <c r="AR57" s="57" t="b">
        <f t="shared" si="7"/>
        <v>0</v>
      </c>
      <c r="AS57" s="32">
        <f t="shared" si="8"/>
      </c>
    </row>
    <row r="58" spans="1:45" ht="13.5">
      <c r="A58" s="4"/>
      <c r="B58" s="116"/>
      <c r="C58" s="33"/>
      <c r="D58" s="51"/>
      <c r="E58" s="5"/>
      <c r="F58" s="58"/>
      <c r="G58" s="52" t="e">
        <f>VLOOKUP(F58,Foglio1!$F$2:$G$1509,2,FALSE)</f>
        <v>#N/A</v>
      </c>
      <c r="H58" s="54"/>
      <c r="I58" s="4"/>
      <c r="J58" s="4"/>
      <c r="K58" s="4"/>
      <c r="L58" s="4"/>
      <c r="M58" s="24"/>
      <c r="N58" s="24"/>
      <c r="O58" s="14"/>
      <c r="P58" s="14"/>
      <c r="Q58" s="14"/>
      <c r="R58" s="14"/>
      <c r="S58" s="14"/>
      <c r="T58" s="14"/>
      <c r="U58" s="14"/>
      <c r="V58" s="14"/>
      <c r="W58" s="24"/>
      <c r="X58" s="14"/>
      <c r="Y58" s="15"/>
      <c r="Z58" s="15"/>
      <c r="AA58" s="53">
        <f t="shared" si="1"/>
        <v>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53">
        <f t="shared" si="2"/>
        <v>0</v>
      </c>
      <c r="AN58" s="53">
        <f t="shared" si="3"/>
        <v>0</v>
      </c>
      <c r="AO58" s="53">
        <f t="shared" si="4"/>
        <v>0</v>
      </c>
      <c r="AP58" s="74">
        <f t="shared" si="5"/>
      </c>
      <c r="AQ58" s="11" t="b">
        <f t="shared" si="6"/>
        <v>0</v>
      </c>
      <c r="AR58" s="57" t="b">
        <f t="shared" si="7"/>
        <v>0</v>
      </c>
      <c r="AS58" s="32">
        <f t="shared" si="8"/>
      </c>
    </row>
    <row r="59" spans="1:45" ht="13.5">
      <c r="A59" s="4"/>
      <c r="B59" s="116"/>
      <c r="C59" s="33"/>
      <c r="D59" s="51"/>
      <c r="E59" s="5"/>
      <c r="F59" s="58"/>
      <c r="G59" s="52" t="e">
        <f>VLOOKUP(F59,Foglio1!$F$2:$G$1509,2,FALSE)</f>
        <v>#N/A</v>
      </c>
      <c r="H59" s="54"/>
      <c r="I59" s="4"/>
      <c r="J59" s="4"/>
      <c r="K59" s="4"/>
      <c r="L59" s="4"/>
      <c r="M59" s="24"/>
      <c r="N59" s="24"/>
      <c r="O59" s="14"/>
      <c r="P59" s="14"/>
      <c r="Q59" s="14"/>
      <c r="R59" s="14"/>
      <c r="S59" s="14"/>
      <c r="T59" s="14"/>
      <c r="U59" s="14"/>
      <c r="V59" s="14"/>
      <c r="W59" s="24"/>
      <c r="X59" s="14"/>
      <c r="Y59" s="15"/>
      <c r="Z59" s="15"/>
      <c r="AA59" s="53">
        <f t="shared" si="1"/>
        <v>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53">
        <f t="shared" si="2"/>
        <v>0</v>
      </c>
      <c r="AN59" s="53">
        <f t="shared" si="3"/>
        <v>0</v>
      </c>
      <c r="AO59" s="53">
        <f t="shared" si="4"/>
        <v>0</v>
      </c>
      <c r="AP59" s="74">
        <f t="shared" si="5"/>
      </c>
      <c r="AQ59" s="11" t="b">
        <f t="shared" si="6"/>
        <v>0</v>
      </c>
      <c r="AR59" s="57" t="b">
        <f t="shared" si="7"/>
        <v>0</v>
      </c>
      <c r="AS59" s="32">
        <f t="shared" si="8"/>
      </c>
    </row>
    <row r="60" spans="1:45" ht="13.5">
      <c r="A60" s="4"/>
      <c r="B60" s="116"/>
      <c r="C60" s="33"/>
      <c r="D60" s="51"/>
      <c r="E60" s="5"/>
      <c r="F60" s="58"/>
      <c r="G60" s="52" t="e">
        <f>VLOOKUP(F60,Foglio1!$F$2:$G$1509,2,FALSE)</f>
        <v>#N/A</v>
      </c>
      <c r="H60" s="54"/>
      <c r="I60" s="4"/>
      <c r="J60" s="4"/>
      <c r="K60" s="4"/>
      <c r="L60" s="4"/>
      <c r="M60" s="24"/>
      <c r="N60" s="24"/>
      <c r="O60" s="14"/>
      <c r="P60" s="14"/>
      <c r="Q60" s="14"/>
      <c r="R60" s="14"/>
      <c r="S60" s="14"/>
      <c r="T60" s="14"/>
      <c r="U60" s="14"/>
      <c r="V60" s="14"/>
      <c r="W60" s="24"/>
      <c r="X60" s="14"/>
      <c r="Y60" s="15"/>
      <c r="Z60" s="15"/>
      <c r="AA60" s="53">
        <f t="shared" si="1"/>
        <v>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53">
        <f t="shared" si="2"/>
        <v>0</v>
      </c>
      <c r="AN60" s="53">
        <f t="shared" si="3"/>
        <v>0</v>
      </c>
      <c r="AO60" s="53">
        <f t="shared" si="4"/>
        <v>0</v>
      </c>
      <c r="AP60" s="74">
        <f t="shared" si="5"/>
      </c>
      <c r="AQ60" s="11" t="b">
        <f t="shared" si="6"/>
        <v>0</v>
      </c>
      <c r="AR60" s="57" t="b">
        <f t="shared" si="7"/>
        <v>0</v>
      </c>
      <c r="AS60" s="32">
        <f t="shared" si="8"/>
      </c>
    </row>
    <row r="61" spans="1:45" ht="13.5">
      <c r="A61" s="4"/>
      <c r="B61" s="116"/>
      <c r="C61" s="33"/>
      <c r="D61" s="51"/>
      <c r="E61" s="5"/>
      <c r="F61" s="58"/>
      <c r="G61" s="52" t="e">
        <f>VLOOKUP(F61,Foglio1!$F$2:$G$1509,2,FALSE)</f>
        <v>#N/A</v>
      </c>
      <c r="H61" s="54"/>
      <c r="I61" s="4"/>
      <c r="J61" s="4"/>
      <c r="K61" s="4"/>
      <c r="L61" s="4"/>
      <c r="M61" s="24"/>
      <c r="N61" s="24"/>
      <c r="O61" s="14"/>
      <c r="P61" s="14"/>
      <c r="Q61" s="14"/>
      <c r="R61" s="14"/>
      <c r="S61" s="14"/>
      <c r="T61" s="14"/>
      <c r="U61" s="14"/>
      <c r="V61" s="14"/>
      <c r="W61" s="24"/>
      <c r="X61" s="14"/>
      <c r="Y61" s="15"/>
      <c r="Z61" s="15"/>
      <c r="AA61" s="53">
        <f t="shared" si="1"/>
        <v>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53">
        <f t="shared" si="2"/>
        <v>0</v>
      </c>
      <c r="AN61" s="53">
        <f t="shared" si="3"/>
        <v>0</v>
      </c>
      <c r="AO61" s="53">
        <f t="shared" si="4"/>
        <v>0</v>
      </c>
      <c r="AP61" s="74">
        <f t="shared" si="5"/>
      </c>
      <c r="AQ61" s="11" t="b">
        <f t="shared" si="6"/>
        <v>0</v>
      </c>
      <c r="AR61" s="57" t="b">
        <f t="shared" si="7"/>
        <v>0</v>
      </c>
      <c r="AS61" s="32">
        <f t="shared" si="8"/>
      </c>
    </row>
    <row r="62" spans="1:45" ht="13.5">
      <c r="A62" s="4"/>
      <c r="B62" s="116"/>
      <c r="C62" s="33"/>
      <c r="D62" s="51"/>
      <c r="E62" s="5"/>
      <c r="F62" s="58"/>
      <c r="G62" s="52" t="e">
        <f>VLOOKUP(F62,Foglio1!$F$2:$G$1509,2,FALSE)</f>
        <v>#N/A</v>
      </c>
      <c r="H62" s="54"/>
      <c r="I62" s="4"/>
      <c r="J62" s="4"/>
      <c r="K62" s="4"/>
      <c r="L62" s="4"/>
      <c r="M62" s="24"/>
      <c r="N62" s="24"/>
      <c r="O62" s="14"/>
      <c r="P62" s="14"/>
      <c r="Q62" s="14"/>
      <c r="R62" s="14"/>
      <c r="S62" s="14"/>
      <c r="T62" s="14"/>
      <c r="U62" s="14"/>
      <c r="V62" s="14"/>
      <c r="W62" s="24"/>
      <c r="X62" s="14"/>
      <c r="Y62" s="15"/>
      <c r="Z62" s="15"/>
      <c r="AA62" s="53">
        <f t="shared" si="1"/>
        <v>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53">
        <f t="shared" si="2"/>
        <v>0</v>
      </c>
      <c r="AN62" s="53">
        <f t="shared" si="3"/>
        <v>0</v>
      </c>
      <c r="AO62" s="53">
        <f t="shared" si="4"/>
        <v>0</v>
      </c>
      <c r="AP62" s="74">
        <f t="shared" si="5"/>
      </c>
      <c r="AQ62" s="11" t="b">
        <f t="shared" si="6"/>
        <v>0</v>
      </c>
      <c r="AR62" s="57" t="b">
        <f t="shared" si="7"/>
        <v>0</v>
      </c>
      <c r="AS62" s="32">
        <f t="shared" si="8"/>
      </c>
    </row>
    <row r="63" spans="1:45" ht="13.5">
      <c r="A63" s="4"/>
      <c r="B63" s="116"/>
      <c r="C63" s="33"/>
      <c r="D63" s="51"/>
      <c r="E63" s="5"/>
      <c r="F63" s="58"/>
      <c r="G63" s="52" t="e">
        <f>VLOOKUP(F63,Foglio1!$F$2:$G$1509,2,FALSE)</f>
        <v>#N/A</v>
      </c>
      <c r="H63" s="54"/>
      <c r="I63" s="4"/>
      <c r="J63" s="4"/>
      <c r="K63" s="4"/>
      <c r="L63" s="4"/>
      <c r="M63" s="24"/>
      <c r="N63" s="24"/>
      <c r="O63" s="14"/>
      <c r="P63" s="14"/>
      <c r="Q63" s="14"/>
      <c r="R63" s="14"/>
      <c r="S63" s="14"/>
      <c r="T63" s="14"/>
      <c r="U63" s="14"/>
      <c r="V63" s="14"/>
      <c r="W63" s="24"/>
      <c r="X63" s="14"/>
      <c r="Y63" s="15"/>
      <c r="Z63" s="15"/>
      <c r="AA63" s="53">
        <f t="shared" si="1"/>
        <v>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53">
        <f t="shared" si="2"/>
        <v>0</v>
      </c>
      <c r="AN63" s="53">
        <f t="shared" si="3"/>
        <v>0</v>
      </c>
      <c r="AO63" s="53">
        <f t="shared" si="4"/>
        <v>0</v>
      </c>
      <c r="AP63" s="74">
        <f t="shared" si="5"/>
      </c>
      <c r="AQ63" s="11" t="b">
        <f t="shared" si="6"/>
        <v>0</v>
      </c>
      <c r="AR63" s="57" t="b">
        <f t="shared" si="7"/>
        <v>0</v>
      </c>
      <c r="AS63" s="32">
        <f t="shared" si="8"/>
      </c>
    </row>
    <row r="64" spans="1:45" ht="13.5">
      <c r="A64" s="4"/>
      <c r="B64" s="116"/>
      <c r="C64" s="33"/>
      <c r="D64" s="51"/>
      <c r="E64" s="5"/>
      <c r="F64" s="58"/>
      <c r="G64" s="52" t="e">
        <f>VLOOKUP(F64,Foglio1!$F$2:$G$1509,2,FALSE)</f>
        <v>#N/A</v>
      </c>
      <c r="H64" s="54"/>
      <c r="I64" s="4"/>
      <c r="J64" s="4"/>
      <c r="K64" s="4"/>
      <c r="L64" s="4"/>
      <c r="M64" s="24"/>
      <c r="N64" s="24"/>
      <c r="O64" s="14"/>
      <c r="P64" s="14"/>
      <c r="Q64" s="14"/>
      <c r="R64" s="14"/>
      <c r="S64" s="14"/>
      <c r="T64" s="14"/>
      <c r="U64" s="14"/>
      <c r="V64" s="14"/>
      <c r="W64" s="24"/>
      <c r="X64" s="14"/>
      <c r="Y64" s="15"/>
      <c r="Z64" s="15"/>
      <c r="AA64" s="53">
        <f t="shared" si="1"/>
        <v>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53">
        <f t="shared" si="2"/>
        <v>0</v>
      </c>
      <c r="AN64" s="53">
        <f t="shared" si="3"/>
        <v>0</v>
      </c>
      <c r="AO64" s="53">
        <f t="shared" si="4"/>
        <v>0</v>
      </c>
      <c r="AP64" s="74">
        <f t="shared" si="5"/>
      </c>
      <c r="AQ64" s="11" t="b">
        <f t="shared" si="6"/>
        <v>0</v>
      </c>
      <c r="AR64" s="57" t="b">
        <f t="shared" si="7"/>
        <v>0</v>
      </c>
      <c r="AS64" s="32">
        <f t="shared" si="8"/>
      </c>
    </row>
    <row r="65" spans="1:45" ht="13.5">
      <c r="A65" s="4"/>
      <c r="B65" s="116"/>
      <c r="C65" s="33"/>
      <c r="D65" s="51"/>
      <c r="E65" s="5"/>
      <c r="F65" s="58"/>
      <c r="G65" s="52" t="e">
        <f>VLOOKUP(F65,Foglio1!$F$2:$G$1509,2,FALSE)</f>
        <v>#N/A</v>
      </c>
      <c r="H65" s="54"/>
      <c r="I65" s="4"/>
      <c r="J65" s="4"/>
      <c r="K65" s="4"/>
      <c r="L65" s="4"/>
      <c r="M65" s="24"/>
      <c r="N65" s="24"/>
      <c r="O65" s="14"/>
      <c r="P65" s="14"/>
      <c r="Q65" s="14"/>
      <c r="R65" s="14"/>
      <c r="S65" s="14"/>
      <c r="T65" s="14"/>
      <c r="U65" s="14"/>
      <c r="V65" s="14"/>
      <c r="W65" s="24"/>
      <c r="X65" s="14"/>
      <c r="Y65" s="15"/>
      <c r="Z65" s="15"/>
      <c r="AA65" s="53">
        <f t="shared" si="1"/>
        <v>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53">
        <f t="shared" si="2"/>
        <v>0</v>
      </c>
      <c r="AN65" s="53">
        <f t="shared" si="3"/>
        <v>0</v>
      </c>
      <c r="AO65" s="53">
        <f t="shared" si="4"/>
        <v>0</v>
      </c>
      <c r="AP65" s="74">
        <f t="shared" si="5"/>
      </c>
      <c r="AQ65" s="11" t="b">
        <f t="shared" si="6"/>
        <v>0</v>
      </c>
      <c r="AR65" s="57" t="b">
        <f t="shared" si="7"/>
        <v>0</v>
      </c>
      <c r="AS65" s="32">
        <f t="shared" si="8"/>
      </c>
    </row>
    <row r="66" spans="1:45" ht="13.5">
      <c r="A66" s="4"/>
      <c r="B66" s="116"/>
      <c r="C66" s="33"/>
      <c r="D66" s="51"/>
      <c r="E66" s="5"/>
      <c r="F66" s="58"/>
      <c r="G66" s="52" t="e">
        <f>VLOOKUP(F66,Foglio1!$F$2:$G$1509,2,FALSE)</f>
        <v>#N/A</v>
      </c>
      <c r="H66" s="54"/>
      <c r="I66" s="4"/>
      <c r="J66" s="4"/>
      <c r="K66" s="4"/>
      <c r="L66" s="4"/>
      <c r="M66" s="24"/>
      <c r="N66" s="24"/>
      <c r="O66" s="14"/>
      <c r="P66" s="14"/>
      <c r="Q66" s="14"/>
      <c r="R66" s="14"/>
      <c r="S66" s="14"/>
      <c r="T66" s="14"/>
      <c r="U66" s="14"/>
      <c r="V66" s="14"/>
      <c r="W66" s="24"/>
      <c r="X66" s="14"/>
      <c r="Y66" s="15"/>
      <c r="Z66" s="15"/>
      <c r="AA66" s="53">
        <f t="shared" si="1"/>
        <v>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53">
        <f t="shared" si="2"/>
        <v>0</v>
      </c>
      <c r="AN66" s="53">
        <f t="shared" si="3"/>
        <v>0</v>
      </c>
      <c r="AO66" s="53">
        <f t="shared" si="4"/>
        <v>0</v>
      </c>
      <c r="AP66" s="74">
        <f t="shared" si="5"/>
      </c>
      <c r="AQ66" s="11" t="b">
        <f t="shared" si="6"/>
        <v>0</v>
      </c>
      <c r="AR66" s="57" t="b">
        <f t="shared" si="7"/>
        <v>0</v>
      </c>
      <c r="AS66" s="32">
        <f t="shared" si="8"/>
      </c>
    </row>
    <row r="67" spans="1:45" ht="13.5">
      <c r="A67" s="4"/>
      <c r="B67" s="116"/>
      <c r="C67" s="33"/>
      <c r="D67" s="51"/>
      <c r="E67" s="5"/>
      <c r="F67" s="58"/>
      <c r="G67" s="52" t="e">
        <f>VLOOKUP(F67,Foglio1!$F$2:$G$1509,2,FALSE)</f>
        <v>#N/A</v>
      </c>
      <c r="H67" s="54"/>
      <c r="I67" s="4"/>
      <c r="J67" s="4"/>
      <c r="K67" s="4"/>
      <c r="L67" s="4"/>
      <c r="M67" s="24"/>
      <c r="N67" s="24"/>
      <c r="O67" s="14"/>
      <c r="P67" s="14"/>
      <c r="Q67" s="14"/>
      <c r="R67" s="14"/>
      <c r="S67" s="14"/>
      <c r="T67" s="14"/>
      <c r="U67" s="14"/>
      <c r="V67" s="14"/>
      <c r="W67" s="24"/>
      <c r="X67" s="14"/>
      <c r="Y67" s="15"/>
      <c r="Z67" s="15"/>
      <c r="AA67" s="53">
        <f t="shared" si="1"/>
        <v>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53">
        <f t="shared" si="2"/>
        <v>0</v>
      </c>
      <c r="AN67" s="53">
        <f t="shared" si="3"/>
        <v>0</v>
      </c>
      <c r="AO67" s="53">
        <f t="shared" si="4"/>
        <v>0</v>
      </c>
      <c r="AP67" s="74">
        <f t="shared" si="5"/>
      </c>
      <c r="AQ67" s="11" t="b">
        <f t="shared" si="6"/>
        <v>0</v>
      </c>
      <c r="AR67" s="57" t="b">
        <f t="shared" si="7"/>
        <v>0</v>
      </c>
      <c r="AS67" s="32">
        <f t="shared" si="8"/>
      </c>
    </row>
    <row r="68" spans="1:45" ht="13.5">
      <c r="A68" s="4"/>
      <c r="B68" s="116"/>
      <c r="C68" s="33"/>
      <c r="D68" s="51"/>
      <c r="E68" s="5"/>
      <c r="F68" s="58"/>
      <c r="G68" s="52" t="e">
        <f>VLOOKUP(F68,Foglio1!$F$2:$G$1509,2,FALSE)</f>
        <v>#N/A</v>
      </c>
      <c r="H68" s="54"/>
      <c r="I68" s="4"/>
      <c r="J68" s="4"/>
      <c r="K68" s="4"/>
      <c r="L68" s="4"/>
      <c r="M68" s="24"/>
      <c r="N68" s="24"/>
      <c r="O68" s="14"/>
      <c r="P68" s="14"/>
      <c r="Q68" s="14"/>
      <c r="R68" s="14"/>
      <c r="S68" s="14"/>
      <c r="T68" s="14"/>
      <c r="U68" s="14"/>
      <c r="V68" s="14"/>
      <c r="W68" s="24"/>
      <c r="X68" s="14"/>
      <c r="Y68" s="15"/>
      <c r="Z68" s="15"/>
      <c r="AA68" s="53">
        <f t="shared" si="1"/>
        <v>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53">
        <f t="shared" si="2"/>
        <v>0</v>
      </c>
      <c r="AN68" s="53">
        <f t="shared" si="3"/>
        <v>0</v>
      </c>
      <c r="AO68" s="53">
        <f t="shared" si="4"/>
        <v>0</v>
      </c>
      <c r="AP68" s="74">
        <f t="shared" si="5"/>
      </c>
      <c r="AQ68" s="11" t="b">
        <f t="shared" si="6"/>
        <v>0</v>
      </c>
      <c r="AR68" s="57" t="b">
        <f t="shared" si="7"/>
        <v>0</v>
      </c>
      <c r="AS68" s="32">
        <f t="shared" si="8"/>
      </c>
    </row>
    <row r="69" spans="1:45" ht="13.5">
      <c r="A69" s="4"/>
      <c r="B69" s="116"/>
      <c r="C69" s="33"/>
      <c r="D69" s="51"/>
      <c r="E69" s="5"/>
      <c r="F69" s="58"/>
      <c r="G69" s="52" t="e">
        <f>VLOOKUP(F69,Foglio1!$F$2:$G$1509,2,FALSE)</f>
        <v>#N/A</v>
      </c>
      <c r="H69" s="54"/>
      <c r="I69" s="4"/>
      <c r="J69" s="4"/>
      <c r="K69" s="4"/>
      <c r="L69" s="4"/>
      <c r="M69" s="24"/>
      <c r="N69" s="24"/>
      <c r="O69" s="14"/>
      <c r="P69" s="14"/>
      <c r="Q69" s="14"/>
      <c r="R69" s="14"/>
      <c r="S69" s="14"/>
      <c r="T69" s="14"/>
      <c r="U69" s="14"/>
      <c r="V69" s="14"/>
      <c r="W69" s="24"/>
      <c r="X69" s="14"/>
      <c r="Y69" s="15"/>
      <c r="Z69" s="15"/>
      <c r="AA69" s="53">
        <f t="shared" si="1"/>
        <v>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53">
        <f t="shared" si="2"/>
        <v>0</v>
      </c>
      <c r="AN69" s="53">
        <f t="shared" si="3"/>
        <v>0</v>
      </c>
      <c r="AO69" s="53">
        <f t="shared" si="4"/>
        <v>0</v>
      </c>
      <c r="AP69" s="74">
        <f t="shared" si="5"/>
      </c>
      <c r="AQ69" s="11" t="b">
        <f t="shared" si="6"/>
        <v>0</v>
      </c>
      <c r="AR69" s="57" t="b">
        <f t="shared" si="7"/>
        <v>0</v>
      </c>
      <c r="AS69" s="32">
        <f t="shared" si="8"/>
      </c>
    </row>
    <row r="70" spans="1:45" ht="13.5">
      <c r="A70" s="4"/>
      <c r="B70" s="116"/>
      <c r="C70" s="33"/>
      <c r="D70" s="51"/>
      <c r="E70" s="5"/>
      <c r="F70" s="58"/>
      <c r="G70" s="52" t="e">
        <f>VLOOKUP(F70,Foglio1!$F$2:$G$1509,2,FALSE)</f>
        <v>#N/A</v>
      </c>
      <c r="H70" s="54"/>
      <c r="I70" s="4"/>
      <c r="J70" s="4"/>
      <c r="K70" s="4"/>
      <c r="L70" s="4"/>
      <c r="M70" s="24"/>
      <c r="N70" s="24"/>
      <c r="O70" s="14"/>
      <c r="P70" s="14"/>
      <c r="Q70" s="14"/>
      <c r="R70" s="14"/>
      <c r="S70" s="14"/>
      <c r="T70" s="14"/>
      <c r="U70" s="14"/>
      <c r="V70" s="14"/>
      <c r="W70" s="24"/>
      <c r="X70" s="14"/>
      <c r="Y70" s="15"/>
      <c r="Z70" s="15"/>
      <c r="AA70" s="53">
        <f t="shared" si="1"/>
        <v>0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53">
        <f t="shared" si="2"/>
        <v>0</v>
      </c>
      <c r="AN70" s="53">
        <f t="shared" si="3"/>
        <v>0</v>
      </c>
      <c r="AO70" s="53">
        <f t="shared" si="4"/>
        <v>0</v>
      </c>
      <c r="AP70" s="74">
        <f t="shared" si="5"/>
      </c>
      <c r="AQ70" s="11" t="b">
        <f t="shared" si="6"/>
        <v>0</v>
      </c>
      <c r="AR70" s="57" t="b">
        <f t="shared" si="7"/>
        <v>0</v>
      </c>
      <c r="AS70" s="32">
        <f t="shared" si="8"/>
      </c>
    </row>
    <row r="71" spans="1:45" ht="13.5">
      <c r="A71" s="4"/>
      <c r="B71" s="116"/>
      <c r="C71" s="33"/>
      <c r="D71" s="51"/>
      <c r="E71" s="5"/>
      <c r="F71" s="58"/>
      <c r="G71" s="52" t="e">
        <f>VLOOKUP(F71,Foglio1!$F$2:$G$1509,2,FALSE)</f>
        <v>#N/A</v>
      </c>
      <c r="H71" s="54"/>
      <c r="I71" s="4"/>
      <c r="J71" s="4"/>
      <c r="K71" s="4"/>
      <c r="L71" s="4"/>
      <c r="M71" s="24"/>
      <c r="N71" s="24"/>
      <c r="O71" s="14"/>
      <c r="P71" s="14"/>
      <c r="Q71" s="14"/>
      <c r="R71" s="14"/>
      <c r="S71" s="14"/>
      <c r="T71" s="14"/>
      <c r="U71" s="14"/>
      <c r="V71" s="14"/>
      <c r="W71" s="24"/>
      <c r="X71" s="14"/>
      <c r="Y71" s="15"/>
      <c r="Z71" s="15"/>
      <c r="AA71" s="53">
        <f t="shared" si="1"/>
        <v>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53">
        <f t="shared" si="2"/>
        <v>0</v>
      </c>
      <c r="AN71" s="53">
        <f t="shared" si="3"/>
        <v>0</v>
      </c>
      <c r="AO71" s="53">
        <f t="shared" si="4"/>
        <v>0</v>
      </c>
      <c r="AP71" s="74">
        <f t="shared" si="5"/>
      </c>
      <c r="AQ71" s="11" t="b">
        <f t="shared" si="6"/>
        <v>0</v>
      </c>
      <c r="AR71" s="57" t="b">
        <f t="shared" si="7"/>
        <v>0</v>
      </c>
      <c r="AS71" s="32">
        <f t="shared" si="8"/>
      </c>
    </row>
    <row r="72" spans="1:45" ht="13.5">
      <c r="A72" s="4"/>
      <c r="B72" s="116"/>
      <c r="C72" s="33"/>
      <c r="D72" s="51"/>
      <c r="E72" s="5"/>
      <c r="F72" s="58"/>
      <c r="G72" s="52" t="e">
        <f>VLOOKUP(F72,Foglio1!$F$2:$G$1509,2,FALSE)</f>
        <v>#N/A</v>
      </c>
      <c r="H72" s="54"/>
      <c r="I72" s="4"/>
      <c r="J72" s="4"/>
      <c r="K72" s="4"/>
      <c r="L72" s="4"/>
      <c r="M72" s="24"/>
      <c r="N72" s="24"/>
      <c r="O72" s="14"/>
      <c r="P72" s="14"/>
      <c r="Q72" s="14"/>
      <c r="R72" s="14"/>
      <c r="S72" s="14"/>
      <c r="T72" s="14"/>
      <c r="U72" s="14"/>
      <c r="V72" s="14"/>
      <c r="W72" s="24"/>
      <c r="X72" s="14"/>
      <c r="Y72" s="15"/>
      <c r="Z72" s="15"/>
      <c r="AA72" s="53">
        <f aca="true" t="shared" si="9" ref="AA72:AA135">SUM(Y72:Z72)</f>
        <v>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53">
        <f aca="true" t="shared" si="10" ref="AM72:AM135">SUM(AA72:AC72)</f>
        <v>0</v>
      </c>
      <c r="AN72" s="53">
        <f aca="true" t="shared" si="11" ref="AN72:AN135">SUM(AD72:AF72)</f>
        <v>0</v>
      </c>
      <c r="AO72" s="53">
        <f aca="true" t="shared" si="12" ref="AO72:AO135">SUM(AG72:AK72)</f>
        <v>0</v>
      </c>
      <c r="AP72" s="74">
        <f aca="true" t="shared" si="13" ref="AP72:AP135">IF(AND(OR(AQ72=FALSE,AR72=FALSE),OR(COUNTBLANK(A72:F72)&lt;&gt;COLUMNS(A72:F72),COUNTBLANK(H72:Z72)&lt;&gt;COLUMNS(H72:Z72),COUNTBLANK(AB72:AL72)&lt;&gt;COLUMNS(AB72:AL72))),"KO","")</f>
      </c>
      <c r="AQ72" s="11" t="b">
        <f aca="true" t="shared" si="14" ref="AQ72:AQ135">IF(OR(ISBLANK(A72),ISBLANK(B72),ISBLANK(H72),ISBLANK(O72),ISBLANK(R72),ISBLANK(V72),ISBLANK(W72),ISBLANK(Y72),ISBLANK(AB72),ISBLANK(AE72),ISBLANK(AL72)),FALSE,TRUE)</f>
        <v>0</v>
      </c>
      <c r="AR72" s="57" t="b">
        <f aca="true" t="shared" si="15" ref="AR72:AR135">IF(ISBLANK(B72),IF(OR(ISBLANK(C72),ISBLANK(D72),ISBLANK(E72),ISBLANK(F72),ISBLANK(G72)),FALSE,TRUE),TRUE)</f>
        <v>0</v>
      </c>
      <c r="AS72" s="32">
        <f aca="true" t="shared" si="16" ref="AS72:AS135">IF(AND(AP72="KO",OR(COUNTBLANK(A72:F72)&lt;&gt;COLUMNS(A72:F72),COUNTBLANK(H72:Z72)&lt;&gt;COLUMNS(H72:Z72),COUNTBLANK(AB72:AL72)&lt;&gt;COLUMNS(AB72:AL72))),"ATTENZIONE!!! NON TUTTI I CAMPI OBBLIGATORI SONO STATI COMPILATI","")</f>
      </c>
    </row>
    <row r="73" spans="1:45" ht="13.5">
      <c r="A73" s="4"/>
      <c r="B73" s="116"/>
      <c r="C73" s="33"/>
      <c r="D73" s="51"/>
      <c r="E73" s="5"/>
      <c r="F73" s="58"/>
      <c r="G73" s="52" t="e">
        <f>VLOOKUP(F73,Foglio1!$F$2:$G$1509,2,FALSE)</f>
        <v>#N/A</v>
      </c>
      <c r="H73" s="54"/>
      <c r="I73" s="4"/>
      <c r="J73" s="4"/>
      <c r="K73" s="4"/>
      <c r="L73" s="4"/>
      <c r="M73" s="24"/>
      <c r="N73" s="24"/>
      <c r="O73" s="14"/>
      <c r="P73" s="14"/>
      <c r="Q73" s="14"/>
      <c r="R73" s="14"/>
      <c r="S73" s="14"/>
      <c r="T73" s="14"/>
      <c r="U73" s="14"/>
      <c r="V73" s="14"/>
      <c r="W73" s="24"/>
      <c r="X73" s="14"/>
      <c r="Y73" s="15"/>
      <c r="Z73" s="15"/>
      <c r="AA73" s="53">
        <f t="shared" si="9"/>
        <v>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53">
        <f t="shared" si="10"/>
        <v>0</v>
      </c>
      <c r="AN73" s="53">
        <f t="shared" si="11"/>
        <v>0</v>
      </c>
      <c r="AO73" s="53">
        <f t="shared" si="12"/>
        <v>0</v>
      </c>
      <c r="AP73" s="74">
        <f t="shared" si="13"/>
      </c>
      <c r="AQ73" s="11" t="b">
        <f t="shared" si="14"/>
        <v>0</v>
      </c>
      <c r="AR73" s="57" t="b">
        <f t="shared" si="15"/>
        <v>0</v>
      </c>
      <c r="AS73" s="32">
        <f t="shared" si="16"/>
      </c>
    </row>
    <row r="74" spans="1:45" ht="13.5">
      <c r="A74" s="4"/>
      <c r="B74" s="116"/>
      <c r="C74" s="33"/>
      <c r="D74" s="51"/>
      <c r="E74" s="5"/>
      <c r="F74" s="58"/>
      <c r="G74" s="52" t="e">
        <f>VLOOKUP(F74,Foglio1!$F$2:$G$1509,2,FALSE)</f>
        <v>#N/A</v>
      </c>
      <c r="H74" s="54"/>
      <c r="I74" s="4"/>
      <c r="J74" s="4"/>
      <c r="K74" s="4"/>
      <c r="L74" s="4"/>
      <c r="M74" s="24"/>
      <c r="N74" s="24"/>
      <c r="O74" s="14"/>
      <c r="P74" s="14"/>
      <c r="Q74" s="14"/>
      <c r="R74" s="14"/>
      <c r="S74" s="14"/>
      <c r="T74" s="14"/>
      <c r="U74" s="14"/>
      <c r="V74" s="14"/>
      <c r="W74" s="24"/>
      <c r="X74" s="14"/>
      <c r="Y74" s="15"/>
      <c r="Z74" s="15"/>
      <c r="AA74" s="53">
        <f t="shared" si="9"/>
        <v>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53">
        <f t="shared" si="10"/>
        <v>0</v>
      </c>
      <c r="AN74" s="53">
        <f t="shared" si="11"/>
        <v>0</v>
      </c>
      <c r="AO74" s="53">
        <f t="shared" si="12"/>
        <v>0</v>
      </c>
      <c r="AP74" s="74">
        <f t="shared" si="13"/>
      </c>
      <c r="AQ74" s="11" t="b">
        <f t="shared" si="14"/>
        <v>0</v>
      </c>
      <c r="AR74" s="57" t="b">
        <f t="shared" si="15"/>
        <v>0</v>
      </c>
      <c r="AS74" s="32">
        <f t="shared" si="16"/>
      </c>
    </row>
    <row r="75" spans="1:45" ht="13.5">
      <c r="A75" s="4"/>
      <c r="B75" s="116"/>
      <c r="C75" s="33"/>
      <c r="D75" s="51"/>
      <c r="E75" s="5"/>
      <c r="F75" s="58"/>
      <c r="G75" s="52" t="e">
        <f>VLOOKUP(F75,Foglio1!$F$2:$G$1509,2,FALSE)</f>
        <v>#N/A</v>
      </c>
      <c r="H75" s="54"/>
      <c r="I75" s="4"/>
      <c r="J75" s="4"/>
      <c r="K75" s="4"/>
      <c r="L75" s="4"/>
      <c r="M75" s="24"/>
      <c r="N75" s="24"/>
      <c r="O75" s="14"/>
      <c r="P75" s="14"/>
      <c r="Q75" s="14"/>
      <c r="R75" s="14"/>
      <c r="S75" s="14"/>
      <c r="T75" s="14"/>
      <c r="U75" s="14"/>
      <c r="V75" s="14"/>
      <c r="W75" s="24"/>
      <c r="X75" s="14"/>
      <c r="Y75" s="15"/>
      <c r="Z75" s="15"/>
      <c r="AA75" s="53">
        <f t="shared" si="9"/>
        <v>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53">
        <f t="shared" si="10"/>
        <v>0</v>
      </c>
      <c r="AN75" s="53">
        <f t="shared" si="11"/>
        <v>0</v>
      </c>
      <c r="AO75" s="53">
        <f t="shared" si="12"/>
        <v>0</v>
      </c>
      <c r="AP75" s="74">
        <f t="shared" si="13"/>
      </c>
      <c r="AQ75" s="11" t="b">
        <f t="shared" si="14"/>
        <v>0</v>
      </c>
      <c r="AR75" s="57" t="b">
        <f t="shared" si="15"/>
        <v>0</v>
      </c>
      <c r="AS75" s="32">
        <f t="shared" si="16"/>
      </c>
    </row>
    <row r="76" spans="1:45" ht="13.5">
      <c r="A76" s="4"/>
      <c r="B76" s="116"/>
      <c r="C76" s="33"/>
      <c r="D76" s="51"/>
      <c r="E76" s="5"/>
      <c r="F76" s="58"/>
      <c r="G76" s="52" t="e">
        <f>VLOOKUP(F76,Foglio1!$F$2:$G$1509,2,FALSE)</f>
        <v>#N/A</v>
      </c>
      <c r="H76" s="54"/>
      <c r="I76" s="4"/>
      <c r="J76" s="4"/>
      <c r="K76" s="4"/>
      <c r="L76" s="4"/>
      <c r="M76" s="24"/>
      <c r="N76" s="24"/>
      <c r="O76" s="14"/>
      <c r="P76" s="14"/>
      <c r="Q76" s="14"/>
      <c r="R76" s="14"/>
      <c r="S76" s="14"/>
      <c r="T76" s="14"/>
      <c r="U76" s="14"/>
      <c r="V76" s="14"/>
      <c r="W76" s="24"/>
      <c r="X76" s="14"/>
      <c r="Y76" s="15"/>
      <c r="Z76" s="15"/>
      <c r="AA76" s="53">
        <f t="shared" si="9"/>
        <v>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53">
        <f t="shared" si="10"/>
        <v>0</v>
      </c>
      <c r="AN76" s="53">
        <f t="shared" si="11"/>
        <v>0</v>
      </c>
      <c r="AO76" s="53">
        <f t="shared" si="12"/>
        <v>0</v>
      </c>
      <c r="AP76" s="74">
        <f t="shared" si="13"/>
      </c>
      <c r="AQ76" s="11" t="b">
        <f t="shared" si="14"/>
        <v>0</v>
      </c>
      <c r="AR76" s="57" t="b">
        <f t="shared" si="15"/>
        <v>0</v>
      </c>
      <c r="AS76" s="32">
        <f t="shared" si="16"/>
      </c>
    </row>
    <row r="77" spans="1:45" ht="13.5">
      <c r="A77" s="4"/>
      <c r="B77" s="116"/>
      <c r="C77" s="33"/>
      <c r="D77" s="51"/>
      <c r="E77" s="5"/>
      <c r="F77" s="58"/>
      <c r="G77" s="52" t="e">
        <f>VLOOKUP(F77,Foglio1!$F$2:$G$1509,2,FALSE)</f>
        <v>#N/A</v>
      </c>
      <c r="H77" s="54"/>
      <c r="I77" s="4"/>
      <c r="J77" s="4"/>
      <c r="K77" s="4"/>
      <c r="L77" s="4"/>
      <c r="M77" s="24"/>
      <c r="N77" s="24"/>
      <c r="O77" s="14"/>
      <c r="P77" s="14"/>
      <c r="Q77" s="14"/>
      <c r="R77" s="14"/>
      <c r="S77" s="14"/>
      <c r="T77" s="14"/>
      <c r="U77" s="14"/>
      <c r="V77" s="14"/>
      <c r="W77" s="24"/>
      <c r="X77" s="14"/>
      <c r="Y77" s="15"/>
      <c r="Z77" s="15"/>
      <c r="AA77" s="53">
        <f t="shared" si="9"/>
        <v>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53">
        <f t="shared" si="10"/>
        <v>0</v>
      </c>
      <c r="AN77" s="53">
        <f t="shared" si="11"/>
        <v>0</v>
      </c>
      <c r="AO77" s="53">
        <f t="shared" si="12"/>
        <v>0</v>
      </c>
      <c r="AP77" s="74">
        <f t="shared" si="13"/>
      </c>
      <c r="AQ77" s="11" t="b">
        <f t="shared" si="14"/>
        <v>0</v>
      </c>
      <c r="AR77" s="57" t="b">
        <f t="shared" si="15"/>
        <v>0</v>
      </c>
      <c r="AS77" s="32">
        <f t="shared" si="16"/>
      </c>
    </row>
    <row r="78" spans="1:45" ht="13.5">
      <c r="A78" s="4"/>
      <c r="B78" s="116"/>
      <c r="C78" s="33"/>
      <c r="D78" s="51"/>
      <c r="E78" s="5"/>
      <c r="F78" s="58"/>
      <c r="G78" s="52" t="e">
        <f>VLOOKUP(F78,Foglio1!$F$2:$G$1509,2,FALSE)</f>
        <v>#N/A</v>
      </c>
      <c r="H78" s="54"/>
      <c r="I78" s="4"/>
      <c r="J78" s="4"/>
      <c r="K78" s="4"/>
      <c r="L78" s="4"/>
      <c r="M78" s="24"/>
      <c r="N78" s="24"/>
      <c r="O78" s="14"/>
      <c r="P78" s="14"/>
      <c r="Q78" s="14"/>
      <c r="R78" s="14"/>
      <c r="S78" s="14"/>
      <c r="T78" s="14"/>
      <c r="U78" s="14"/>
      <c r="V78" s="14"/>
      <c r="W78" s="24"/>
      <c r="X78" s="14"/>
      <c r="Y78" s="15"/>
      <c r="Z78" s="15"/>
      <c r="AA78" s="53">
        <f t="shared" si="9"/>
        <v>0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53">
        <f t="shared" si="10"/>
        <v>0</v>
      </c>
      <c r="AN78" s="53">
        <f t="shared" si="11"/>
        <v>0</v>
      </c>
      <c r="AO78" s="53">
        <f t="shared" si="12"/>
        <v>0</v>
      </c>
      <c r="AP78" s="74">
        <f t="shared" si="13"/>
      </c>
      <c r="AQ78" s="11" t="b">
        <f t="shared" si="14"/>
        <v>0</v>
      </c>
      <c r="AR78" s="57" t="b">
        <f t="shared" si="15"/>
        <v>0</v>
      </c>
      <c r="AS78" s="32">
        <f t="shared" si="16"/>
      </c>
    </row>
    <row r="79" spans="1:45" ht="13.5">
      <c r="A79" s="4"/>
      <c r="B79" s="116"/>
      <c r="C79" s="33"/>
      <c r="D79" s="51"/>
      <c r="E79" s="5"/>
      <c r="F79" s="58"/>
      <c r="G79" s="52" t="e">
        <f>VLOOKUP(F79,Foglio1!$F$2:$G$1509,2,FALSE)</f>
        <v>#N/A</v>
      </c>
      <c r="H79" s="54"/>
      <c r="I79" s="4"/>
      <c r="J79" s="4"/>
      <c r="K79" s="4"/>
      <c r="L79" s="4"/>
      <c r="M79" s="24"/>
      <c r="N79" s="24"/>
      <c r="O79" s="14"/>
      <c r="P79" s="14"/>
      <c r="Q79" s="14"/>
      <c r="R79" s="14"/>
      <c r="S79" s="14"/>
      <c r="T79" s="14"/>
      <c r="U79" s="14"/>
      <c r="V79" s="14"/>
      <c r="W79" s="24"/>
      <c r="X79" s="14"/>
      <c r="Y79" s="15"/>
      <c r="Z79" s="15"/>
      <c r="AA79" s="53">
        <f t="shared" si="9"/>
        <v>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53">
        <f t="shared" si="10"/>
        <v>0</v>
      </c>
      <c r="AN79" s="53">
        <f t="shared" si="11"/>
        <v>0</v>
      </c>
      <c r="AO79" s="53">
        <f t="shared" si="12"/>
        <v>0</v>
      </c>
      <c r="AP79" s="74">
        <f t="shared" si="13"/>
      </c>
      <c r="AQ79" s="11" t="b">
        <f t="shared" si="14"/>
        <v>0</v>
      </c>
      <c r="AR79" s="57" t="b">
        <f t="shared" si="15"/>
        <v>0</v>
      </c>
      <c r="AS79" s="32">
        <f t="shared" si="16"/>
      </c>
    </row>
    <row r="80" spans="1:45" ht="13.5">
      <c r="A80" s="4"/>
      <c r="B80" s="116"/>
      <c r="C80" s="33"/>
      <c r="D80" s="51"/>
      <c r="E80" s="5"/>
      <c r="F80" s="58"/>
      <c r="G80" s="52" t="e">
        <f>VLOOKUP(F80,Foglio1!$F$2:$G$1509,2,FALSE)</f>
        <v>#N/A</v>
      </c>
      <c r="H80" s="54"/>
      <c r="I80" s="4"/>
      <c r="J80" s="4"/>
      <c r="K80" s="4"/>
      <c r="L80" s="4"/>
      <c r="M80" s="24"/>
      <c r="N80" s="24"/>
      <c r="O80" s="14"/>
      <c r="P80" s="14"/>
      <c r="Q80" s="14"/>
      <c r="R80" s="14"/>
      <c r="S80" s="14"/>
      <c r="T80" s="14"/>
      <c r="U80" s="14"/>
      <c r="V80" s="14"/>
      <c r="W80" s="24"/>
      <c r="X80" s="14"/>
      <c r="Y80" s="15"/>
      <c r="Z80" s="15"/>
      <c r="AA80" s="53">
        <f t="shared" si="9"/>
        <v>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53">
        <f t="shared" si="10"/>
        <v>0</v>
      </c>
      <c r="AN80" s="53">
        <f t="shared" si="11"/>
        <v>0</v>
      </c>
      <c r="AO80" s="53">
        <f t="shared" si="12"/>
        <v>0</v>
      </c>
      <c r="AP80" s="74">
        <f t="shared" si="13"/>
      </c>
      <c r="AQ80" s="11" t="b">
        <f t="shared" si="14"/>
        <v>0</v>
      </c>
      <c r="AR80" s="57" t="b">
        <f t="shared" si="15"/>
        <v>0</v>
      </c>
      <c r="AS80" s="32">
        <f t="shared" si="16"/>
      </c>
    </row>
    <row r="81" spans="1:45" ht="13.5">
      <c r="A81" s="4"/>
      <c r="B81" s="116"/>
      <c r="C81" s="33"/>
      <c r="D81" s="51"/>
      <c r="E81" s="5"/>
      <c r="F81" s="58"/>
      <c r="G81" s="52" t="e">
        <f>VLOOKUP(F81,Foglio1!$F$2:$G$1509,2,FALSE)</f>
        <v>#N/A</v>
      </c>
      <c r="H81" s="54"/>
      <c r="I81" s="4"/>
      <c r="J81" s="4"/>
      <c r="K81" s="4"/>
      <c r="L81" s="4"/>
      <c r="M81" s="24"/>
      <c r="N81" s="24"/>
      <c r="O81" s="14"/>
      <c r="P81" s="14"/>
      <c r="Q81" s="14"/>
      <c r="R81" s="14"/>
      <c r="S81" s="14"/>
      <c r="T81" s="14"/>
      <c r="U81" s="14"/>
      <c r="V81" s="14"/>
      <c r="W81" s="24"/>
      <c r="X81" s="14"/>
      <c r="Y81" s="15"/>
      <c r="Z81" s="15"/>
      <c r="AA81" s="53">
        <f t="shared" si="9"/>
        <v>0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53">
        <f t="shared" si="10"/>
        <v>0</v>
      </c>
      <c r="AN81" s="53">
        <f t="shared" si="11"/>
        <v>0</v>
      </c>
      <c r="AO81" s="53">
        <f t="shared" si="12"/>
        <v>0</v>
      </c>
      <c r="AP81" s="74">
        <f t="shared" si="13"/>
      </c>
      <c r="AQ81" s="11" t="b">
        <f t="shared" si="14"/>
        <v>0</v>
      </c>
      <c r="AR81" s="57" t="b">
        <f t="shared" si="15"/>
        <v>0</v>
      </c>
      <c r="AS81" s="32">
        <f t="shared" si="16"/>
      </c>
    </row>
    <row r="82" spans="1:45" ht="13.5">
      <c r="A82" s="4"/>
      <c r="B82" s="116"/>
      <c r="C82" s="33"/>
      <c r="D82" s="51"/>
      <c r="E82" s="5"/>
      <c r="F82" s="58"/>
      <c r="G82" s="52" t="e">
        <f>VLOOKUP(F82,Foglio1!$F$2:$G$1509,2,FALSE)</f>
        <v>#N/A</v>
      </c>
      <c r="H82" s="54"/>
      <c r="I82" s="4"/>
      <c r="J82" s="4"/>
      <c r="K82" s="4"/>
      <c r="L82" s="4"/>
      <c r="M82" s="24"/>
      <c r="N82" s="24"/>
      <c r="O82" s="14"/>
      <c r="P82" s="14"/>
      <c r="Q82" s="14"/>
      <c r="R82" s="14"/>
      <c r="S82" s="14"/>
      <c r="T82" s="14"/>
      <c r="U82" s="14"/>
      <c r="V82" s="14"/>
      <c r="W82" s="24"/>
      <c r="X82" s="14"/>
      <c r="Y82" s="15"/>
      <c r="Z82" s="15"/>
      <c r="AA82" s="53">
        <f t="shared" si="9"/>
        <v>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53">
        <f t="shared" si="10"/>
        <v>0</v>
      </c>
      <c r="AN82" s="53">
        <f t="shared" si="11"/>
        <v>0</v>
      </c>
      <c r="AO82" s="53">
        <f t="shared" si="12"/>
        <v>0</v>
      </c>
      <c r="AP82" s="74">
        <f t="shared" si="13"/>
      </c>
      <c r="AQ82" s="11" t="b">
        <f t="shared" si="14"/>
        <v>0</v>
      </c>
      <c r="AR82" s="57" t="b">
        <f t="shared" si="15"/>
        <v>0</v>
      </c>
      <c r="AS82" s="32">
        <f t="shared" si="16"/>
      </c>
    </row>
    <row r="83" spans="1:45" ht="13.5">
      <c r="A83" s="4"/>
      <c r="B83" s="116"/>
      <c r="C83" s="33"/>
      <c r="D83" s="51"/>
      <c r="E83" s="5"/>
      <c r="F83" s="58"/>
      <c r="G83" s="52" t="e">
        <f>VLOOKUP(F83,Foglio1!$F$2:$G$1509,2,FALSE)</f>
        <v>#N/A</v>
      </c>
      <c r="H83" s="54"/>
      <c r="I83" s="4"/>
      <c r="J83" s="4"/>
      <c r="K83" s="4"/>
      <c r="L83" s="4"/>
      <c r="M83" s="24"/>
      <c r="N83" s="24"/>
      <c r="O83" s="14"/>
      <c r="P83" s="14"/>
      <c r="Q83" s="14"/>
      <c r="R83" s="14"/>
      <c r="S83" s="14"/>
      <c r="T83" s="14"/>
      <c r="U83" s="14"/>
      <c r="V83" s="14"/>
      <c r="W83" s="24"/>
      <c r="X83" s="14"/>
      <c r="Y83" s="15"/>
      <c r="Z83" s="15"/>
      <c r="AA83" s="53">
        <f t="shared" si="9"/>
        <v>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53">
        <f t="shared" si="10"/>
        <v>0</v>
      </c>
      <c r="AN83" s="53">
        <f t="shared" si="11"/>
        <v>0</v>
      </c>
      <c r="AO83" s="53">
        <f t="shared" si="12"/>
        <v>0</v>
      </c>
      <c r="AP83" s="74">
        <f t="shared" si="13"/>
      </c>
      <c r="AQ83" s="11" t="b">
        <f t="shared" si="14"/>
        <v>0</v>
      </c>
      <c r="AR83" s="57" t="b">
        <f t="shared" si="15"/>
        <v>0</v>
      </c>
      <c r="AS83" s="32">
        <f t="shared" si="16"/>
      </c>
    </row>
    <row r="84" spans="1:45" ht="13.5">
      <c r="A84" s="4"/>
      <c r="B84" s="116"/>
      <c r="C84" s="33"/>
      <c r="D84" s="51"/>
      <c r="E84" s="5"/>
      <c r="F84" s="58"/>
      <c r="G84" s="52" t="e">
        <f>VLOOKUP(F84,Foglio1!$F$2:$G$1509,2,FALSE)</f>
        <v>#N/A</v>
      </c>
      <c r="H84" s="54"/>
      <c r="I84" s="4"/>
      <c r="J84" s="4"/>
      <c r="K84" s="4"/>
      <c r="L84" s="4"/>
      <c r="M84" s="24"/>
      <c r="N84" s="24"/>
      <c r="O84" s="14"/>
      <c r="P84" s="14"/>
      <c r="Q84" s="14"/>
      <c r="R84" s="14"/>
      <c r="S84" s="14"/>
      <c r="T84" s="14"/>
      <c r="U84" s="14"/>
      <c r="V84" s="14"/>
      <c r="W84" s="24"/>
      <c r="X84" s="14"/>
      <c r="Y84" s="15"/>
      <c r="Z84" s="15"/>
      <c r="AA84" s="53">
        <f t="shared" si="9"/>
        <v>0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53">
        <f t="shared" si="10"/>
        <v>0</v>
      </c>
      <c r="AN84" s="53">
        <f t="shared" si="11"/>
        <v>0</v>
      </c>
      <c r="AO84" s="53">
        <f t="shared" si="12"/>
        <v>0</v>
      </c>
      <c r="AP84" s="74">
        <f t="shared" si="13"/>
      </c>
      <c r="AQ84" s="11" t="b">
        <f t="shared" si="14"/>
        <v>0</v>
      </c>
      <c r="AR84" s="57" t="b">
        <f t="shared" si="15"/>
        <v>0</v>
      </c>
      <c r="AS84" s="32">
        <f t="shared" si="16"/>
      </c>
    </row>
    <row r="85" spans="1:45" ht="13.5">
      <c r="A85" s="4"/>
      <c r="B85" s="116"/>
      <c r="C85" s="33"/>
      <c r="D85" s="51"/>
      <c r="E85" s="5"/>
      <c r="F85" s="58"/>
      <c r="G85" s="52" t="e">
        <f>VLOOKUP(F85,Foglio1!$F$2:$G$1509,2,FALSE)</f>
        <v>#N/A</v>
      </c>
      <c r="H85" s="54"/>
      <c r="I85" s="4"/>
      <c r="J85" s="4"/>
      <c r="K85" s="4"/>
      <c r="L85" s="4"/>
      <c r="M85" s="24"/>
      <c r="N85" s="24"/>
      <c r="O85" s="14"/>
      <c r="P85" s="14"/>
      <c r="Q85" s="14"/>
      <c r="R85" s="14"/>
      <c r="S85" s="14"/>
      <c r="T85" s="14"/>
      <c r="U85" s="14"/>
      <c r="V85" s="14"/>
      <c r="W85" s="24"/>
      <c r="X85" s="14"/>
      <c r="Y85" s="15"/>
      <c r="Z85" s="15"/>
      <c r="AA85" s="53">
        <f t="shared" si="9"/>
        <v>0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53">
        <f t="shared" si="10"/>
        <v>0</v>
      </c>
      <c r="AN85" s="53">
        <f t="shared" si="11"/>
        <v>0</v>
      </c>
      <c r="AO85" s="53">
        <f t="shared" si="12"/>
        <v>0</v>
      </c>
      <c r="AP85" s="74">
        <f t="shared" si="13"/>
      </c>
      <c r="AQ85" s="11" t="b">
        <f t="shared" si="14"/>
        <v>0</v>
      </c>
      <c r="AR85" s="57" t="b">
        <f t="shared" si="15"/>
        <v>0</v>
      </c>
      <c r="AS85" s="32">
        <f t="shared" si="16"/>
      </c>
    </row>
    <row r="86" spans="1:45" ht="13.5">
      <c r="A86" s="4"/>
      <c r="B86" s="116"/>
      <c r="C86" s="33"/>
      <c r="D86" s="51"/>
      <c r="E86" s="5"/>
      <c r="F86" s="58"/>
      <c r="G86" s="52" t="e">
        <f>VLOOKUP(F86,Foglio1!$F$2:$G$1509,2,FALSE)</f>
        <v>#N/A</v>
      </c>
      <c r="H86" s="54"/>
      <c r="I86" s="4"/>
      <c r="J86" s="4"/>
      <c r="K86" s="4"/>
      <c r="L86" s="4"/>
      <c r="M86" s="24"/>
      <c r="N86" s="24"/>
      <c r="O86" s="14"/>
      <c r="P86" s="14"/>
      <c r="Q86" s="14"/>
      <c r="R86" s="14"/>
      <c r="S86" s="14"/>
      <c r="T86" s="14"/>
      <c r="U86" s="14"/>
      <c r="V86" s="14"/>
      <c r="W86" s="24"/>
      <c r="X86" s="14"/>
      <c r="Y86" s="15"/>
      <c r="Z86" s="15"/>
      <c r="AA86" s="53">
        <f t="shared" si="9"/>
        <v>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53">
        <f t="shared" si="10"/>
        <v>0</v>
      </c>
      <c r="AN86" s="53">
        <f t="shared" si="11"/>
        <v>0</v>
      </c>
      <c r="AO86" s="53">
        <f t="shared" si="12"/>
        <v>0</v>
      </c>
      <c r="AP86" s="74">
        <f t="shared" si="13"/>
      </c>
      <c r="AQ86" s="11" t="b">
        <f t="shared" si="14"/>
        <v>0</v>
      </c>
      <c r="AR86" s="57" t="b">
        <f t="shared" si="15"/>
        <v>0</v>
      </c>
      <c r="AS86" s="32">
        <f t="shared" si="16"/>
      </c>
    </row>
    <row r="87" spans="1:45" ht="13.5">
      <c r="A87" s="4"/>
      <c r="B87" s="116"/>
      <c r="C87" s="33"/>
      <c r="D87" s="51"/>
      <c r="E87" s="5"/>
      <c r="F87" s="58"/>
      <c r="G87" s="52" t="e">
        <f>VLOOKUP(F87,Foglio1!$F$2:$G$1509,2,FALSE)</f>
        <v>#N/A</v>
      </c>
      <c r="H87" s="54"/>
      <c r="I87" s="4"/>
      <c r="J87" s="4"/>
      <c r="K87" s="4"/>
      <c r="L87" s="4"/>
      <c r="M87" s="24"/>
      <c r="N87" s="24"/>
      <c r="O87" s="14"/>
      <c r="P87" s="14"/>
      <c r="Q87" s="14"/>
      <c r="R87" s="14"/>
      <c r="S87" s="14"/>
      <c r="T87" s="14"/>
      <c r="U87" s="14"/>
      <c r="V87" s="14"/>
      <c r="W87" s="24"/>
      <c r="X87" s="14"/>
      <c r="Y87" s="15"/>
      <c r="Z87" s="15"/>
      <c r="AA87" s="53">
        <f t="shared" si="9"/>
        <v>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53">
        <f t="shared" si="10"/>
        <v>0</v>
      </c>
      <c r="AN87" s="53">
        <f t="shared" si="11"/>
        <v>0</v>
      </c>
      <c r="AO87" s="53">
        <f t="shared" si="12"/>
        <v>0</v>
      </c>
      <c r="AP87" s="74">
        <f t="shared" si="13"/>
      </c>
      <c r="AQ87" s="11" t="b">
        <f t="shared" si="14"/>
        <v>0</v>
      </c>
      <c r="AR87" s="57" t="b">
        <f t="shared" si="15"/>
        <v>0</v>
      </c>
      <c r="AS87" s="32">
        <f t="shared" si="16"/>
      </c>
    </row>
    <row r="88" spans="1:45" ht="13.5">
      <c r="A88" s="4"/>
      <c r="B88" s="116"/>
      <c r="C88" s="33"/>
      <c r="D88" s="51"/>
      <c r="E88" s="5"/>
      <c r="F88" s="58"/>
      <c r="G88" s="52" t="e">
        <f>VLOOKUP(F88,Foglio1!$F$2:$G$1509,2,FALSE)</f>
        <v>#N/A</v>
      </c>
      <c r="H88" s="54"/>
      <c r="I88" s="4"/>
      <c r="J88" s="4"/>
      <c r="K88" s="4"/>
      <c r="L88" s="4"/>
      <c r="M88" s="24"/>
      <c r="N88" s="24"/>
      <c r="O88" s="14"/>
      <c r="P88" s="14"/>
      <c r="Q88" s="14"/>
      <c r="R88" s="14"/>
      <c r="S88" s="14"/>
      <c r="T88" s="14"/>
      <c r="U88" s="14"/>
      <c r="V88" s="14"/>
      <c r="W88" s="24"/>
      <c r="X88" s="14"/>
      <c r="Y88" s="15"/>
      <c r="Z88" s="15"/>
      <c r="AA88" s="53">
        <f t="shared" si="9"/>
        <v>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53">
        <f t="shared" si="10"/>
        <v>0</v>
      </c>
      <c r="AN88" s="53">
        <f t="shared" si="11"/>
        <v>0</v>
      </c>
      <c r="AO88" s="53">
        <f t="shared" si="12"/>
        <v>0</v>
      </c>
      <c r="AP88" s="74">
        <f t="shared" si="13"/>
      </c>
      <c r="AQ88" s="11" t="b">
        <f t="shared" si="14"/>
        <v>0</v>
      </c>
      <c r="AR88" s="57" t="b">
        <f t="shared" si="15"/>
        <v>0</v>
      </c>
      <c r="AS88" s="32">
        <f t="shared" si="16"/>
      </c>
    </row>
    <row r="89" spans="1:45" ht="13.5">
      <c r="A89" s="4"/>
      <c r="B89" s="116"/>
      <c r="C89" s="33"/>
      <c r="D89" s="51"/>
      <c r="E89" s="5"/>
      <c r="F89" s="58"/>
      <c r="G89" s="52" t="e">
        <f>VLOOKUP(F89,Foglio1!$F$2:$G$1509,2,FALSE)</f>
        <v>#N/A</v>
      </c>
      <c r="H89" s="54"/>
      <c r="I89" s="4"/>
      <c r="J89" s="4"/>
      <c r="K89" s="4"/>
      <c r="L89" s="4"/>
      <c r="M89" s="24"/>
      <c r="N89" s="24"/>
      <c r="O89" s="14"/>
      <c r="P89" s="14"/>
      <c r="Q89" s="14"/>
      <c r="R89" s="14"/>
      <c r="S89" s="14"/>
      <c r="T89" s="14"/>
      <c r="U89" s="14"/>
      <c r="V89" s="14"/>
      <c r="W89" s="24"/>
      <c r="X89" s="14"/>
      <c r="Y89" s="15"/>
      <c r="Z89" s="15"/>
      <c r="AA89" s="53">
        <f t="shared" si="9"/>
        <v>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53">
        <f t="shared" si="10"/>
        <v>0</v>
      </c>
      <c r="AN89" s="53">
        <f t="shared" si="11"/>
        <v>0</v>
      </c>
      <c r="AO89" s="53">
        <f t="shared" si="12"/>
        <v>0</v>
      </c>
      <c r="AP89" s="74">
        <f t="shared" si="13"/>
      </c>
      <c r="AQ89" s="11" t="b">
        <f t="shared" si="14"/>
        <v>0</v>
      </c>
      <c r="AR89" s="57" t="b">
        <f t="shared" si="15"/>
        <v>0</v>
      </c>
      <c r="AS89" s="32">
        <f t="shared" si="16"/>
      </c>
    </row>
    <row r="90" spans="1:45" ht="13.5">
      <c r="A90" s="4"/>
      <c r="B90" s="116"/>
      <c r="C90" s="33"/>
      <c r="D90" s="51"/>
      <c r="E90" s="5"/>
      <c r="F90" s="58"/>
      <c r="G90" s="52" t="e">
        <f>VLOOKUP(F90,Foglio1!$F$2:$G$1509,2,FALSE)</f>
        <v>#N/A</v>
      </c>
      <c r="H90" s="54"/>
      <c r="I90" s="4"/>
      <c r="J90" s="4"/>
      <c r="K90" s="4"/>
      <c r="L90" s="4"/>
      <c r="M90" s="24"/>
      <c r="N90" s="24"/>
      <c r="O90" s="14"/>
      <c r="P90" s="14"/>
      <c r="Q90" s="14"/>
      <c r="R90" s="14"/>
      <c r="S90" s="14"/>
      <c r="T90" s="14"/>
      <c r="U90" s="14"/>
      <c r="V90" s="14"/>
      <c r="W90" s="24"/>
      <c r="X90" s="14"/>
      <c r="Y90" s="15"/>
      <c r="Z90" s="15"/>
      <c r="AA90" s="53">
        <f t="shared" si="9"/>
        <v>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53">
        <f t="shared" si="10"/>
        <v>0</v>
      </c>
      <c r="AN90" s="53">
        <f t="shared" si="11"/>
        <v>0</v>
      </c>
      <c r="AO90" s="53">
        <f t="shared" si="12"/>
        <v>0</v>
      </c>
      <c r="AP90" s="74">
        <f t="shared" si="13"/>
      </c>
      <c r="AQ90" s="11" t="b">
        <f t="shared" si="14"/>
        <v>0</v>
      </c>
      <c r="AR90" s="57" t="b">
        <f t="shared" si="15"/>
        <v>0</v>
      </c>
      <c r="AS90" s="32">
        <f t="shared" si="16"/>
      </c>
    </row>
    <row r="91" spans="1:45" ht="13.5">
      <c r="A91" s="4"/>
      <c r="B91" s="116"/>
      <c r="C91" s="33"/>
      <c r="D91" s="51"/>
      <c r="E91" s="5"/>
      <c r="F91" s="58"/>
      <c r="G91" s="52" t="e">
        <f>VLOOKUP(F91,Foglio1!$F$2:$G$1509,2,FALSE)</f>
        <v>#N/A</v>
      </c>
      <c r="H91" s="54"/>
      <c r="I91" s="4"/>
      <c r="J91" s="4"/>
      <c r="K91" s="4"/>
      <c r="L91" s="4"/>
      <c r="M91" s="24"/>
      <c r="N91" s="24"/>
      <c r="O91" s="14"/>
      <c r="P91" s="14"/>
      <c r="Q91" s="14"/>
      <c r="R91" s="14"/>
      <c r="S91" s="14"/>
      <c r="T91" s="14"/>
      <c r="U91" s="14"/>
      <c r="V91" s="14"/>
      <c r="W91" s="24"/>
      <c r="X91" s="14"/>
      <c r="Y91" s="15"/>
      <c r="Z91" s="15"/>
      <c r="AA91" s="53">
        <f t="shared" si="9"/>
        <v>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53">
        <f t="shared" si="10"/>
        <v>0</v>
      </c>
      <c r="AN91" s="53">
        <f t="shared" si="11"/>
        <v>0</v>
      </c>
      <c r="AO91" s="53">
        <f t="shared" si="12"/>
        <v>0</v>
      </c>
      <c r="AP91" s="74">
        <f t="shared" si="13"/>
      </c>
      <c r="AQ91" s="11" t="b">
        <f t="shared" si="14"/>
        <v>0</v>
      </c>
      <c r="AR91" s="57" t="b">
        <f t="shared" si="15"/>
        <v>0</v>
      </c>
      <c r="AS91" s="32">
        <f t="shared" si="16"/>
      </c>
    </row>
    <row r="92" spans="1:45" ht="13.5">
      <c r="A92" s="4"/>
      <c r="B92" s="116"/>
      <c r="C92" s="33"/>
      <c r="D92" s="51"/>
      <c r="E92" s="5"/>
      <c r="F92" s="58"/>
      <c r="G92" s="52" t="e">
        <f>VLOOKUP(F92,Foglio1!$F$2:$G$1509,2,FALSE)</f>
        <v>#N/A</v>
      </c>
      <c r="H92" s="54"/>
      <c r="I92" s="4"/>
      <c r="J92" s="4"/>
      <c r="K92" s="4"/>
      <c r="L92" s="4"/>
      <c r="M92" s="24"/>
      <c r="N92" s="24"/>
      <c r="O92" s="14"/>
      <c r="P92" s="14"/>
      <c r="Q92" s="14"/>
      <c r="R92" s="14"/>
      <c r="S92" s="14"/>
      <c r="T92" s="14"/>
      <c r="U92" s="14"/>
      <c r="V92" s="14"/>
      <c r="W92" s="24"/>
      <c r="X92" s="14"/>
      <c r="Y92" s="15"/>
      <c r="Z92" s="15"/>
      <c r="AA92" s="53">
        <f t="shared" si="9"/>
        <v>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53">
        <f t="shared" si="10"/>
        <v>0</v>
      </c>
      <c r="AN92" s="53">
        <f t="shared" si="11"/>
        <v>0</v>
      </c>
      <c r="AO92" s="53">
        <f t="shared" si="12"/>
        <v>0</v>
      </c>
      <c r="AP92" s="74">
        <f t="shared" si="13"/>
      </c>
      <c r="AQ92" s="11" t="b">
        <f t="shared" si="14"/>
        <v>0</v>
      </c>
      <c r="AR92" s="57" t="b">
        <f t="shared" si="15"/>
        <v>0</v>
      </c>
      <c r="AS92" s="32">
        <f t="shared" si="16"/>
      </c>
    </row>
    <row r="93" spans="1:45" ht="13.5">
      <c r="A93" s="4"/>
      <c r="B93" s="116"/>
      <c r="C93" s="33"/>
      <c r="D93" s="51"/>
      <c r="E93" s="5"/>
      <c r="F93" s="58"/>
      <c r="G93" s="52" t="e">
        <f>VLOOKUP(F93,Foglio1!$F$2:$G$1509,2,FALSE)</f>
        <v>#N/A</v>
      </c>
      <c r="H93" s="54"/>
      <c r="I93" s="4"/>
      <c r="J93" s="4"/>
      <c r="K93" s="4"/>
      <c r="L93" s="4"/>
      <c r="M93" s="24"/>
      <c r="N93" s="24"/>
      <c r="O93" s="14"/>
      <c r="P93" s="14"/>
      <c r="Q93" s="14"/>
      <c r="R93" s="14"/>
      <c r="S93" s="14"/>
      <c r="T93" s="14"/>
      <c r="U93" s="14"/>
      <c r="V93" s="14"/>
      <c r="W93" s="24"/>
      <c r="X93" s="14"/>
      <c r="Y93" s="15"/>
      <c r="Z93" s="15"/>
      <c r="AA93" s="53">
        <f t="shared" si="9"/>
        <v>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53">
        <f t="shared" si="10"/>
        <v>0</v>
      </c>
      <c r="AN93" s="53">
        <f t="shared" si="11"/>
        <v>0</v>
      </c>
      <c r="AO93" s="53">
        <f t="shared" si="12"/>
        <v>0</v>
      </c>
      <c r="AP93" s="74">
        <f t="shared" si="13"/>
      </c>
      <c r="AQ93" s="11" t="b">
        <f t="shared" si="14"/>
        <v>0</v>
      </c>
      <c r="AR93" s="57" t="b">
        <f t="shared" si="15"/>
        <v>0</v>
      </c>
      <c r="AS93" s="32">
        <f t="shared" si="16"/>
      </c>
    </row>
    <row r="94" spans="1:45" ht="13.5">
      <c r="A94" s="4"/>
      <c r="B94" s="116"/>
      <c r="C94" s="33"/>
      <c r="D94" s="51"/>
      <c r="E94" s="5"/>
      <c r="F94" s="58"/>
      <c r="G94" s="52" t="e">
        <f>VLOOKUP(F94,Foglio1!$F$2:$G$1509,2,FALSE)</f>
        <v>#N/A</v>
      </c>
      <c r="H94" s="54"/>
      <c r="I94" s="4"/>
      <c r="J94" s="4"/>
      <c r="K94" s="4"/>
      <c r="L94" s="4"/>
      <c r="M94" s="24"/>
      <c r="N94" s="24"/>
      <c r="O94" s="14"/>
      <c r="P94" s="14"/>
      <c r="Q94" s="14"/>
      <c r="R94" s="14"/>
      <c r="S94" s="14"/>
      <c r="T94" s="14"/>
      <c r="U94" s="14"/>
      <c r="V94" s="14"/>
      <c r="W94" s="24"/>
      <c r="X94" s="14"/>
      <c r="Y94" s="15"/>
      <c r="Z94" s="15"/>
      <c r="AA94" s="53">
        <f t="shared" si="9"/>
        <v>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53">
        <f t="shared" si="10"/>
        <v>0</v>
      </c>
      <c r="AN94" s="53">
        <f t="shared" si="11"/>
        <v>0</v>
      </c>
      <c r="AO94" s="53">
        <f t="shared" si="12"/>
        <v>0</v>
      </c>
      <c r="AP94" s="74">
        <f t="shared" si="13"/>
      </c>
      <c r="AQ94" s="11" t="b">
        <f t="shared" si="14"/>
        <v>0</v>
      </c>
      <c r="AR94" s="57" t="b">
        <f t="shared" si="15"/>
        <v>0</v>
      </c>
      <c r="AS94" s="32">
        <f t="shared" si="16"/>
      </c>
    </row>
    <row r="95" spans="1:45" ht="13.5">
      <c r="A95" s="4"/>
      <c r="B95" s="116"/>
      <c r="C95" s="33"/>
      <c r="D95" s="51"/>
      <c r="E95" s="5"/>
      <c r="F95" s="58"/>
      <c r="G95" s="52" t="e">
        <f>VLOOKUP(F95,Foglio1!$F$2:$G$1509,2,FALSE)</f>
        <v>#N/A</v>
      </c>
      <c r="H95" s="54"/>
      <c r="I95" s="4"/>
      <c r="J95" s="4"/>
      <c r="K95" s="4"/>
      <c r="L95" s="4"/>
      <c r="M95" s="24"/>
      <c r="N95" s="24"/>
      <c r="O95" s="14"/>
      <c r="P95" s="14"/>
      <c r="Q95" s="14"/>
      <c r="R95" s="14"/>
      <c r="S95" s="14"/>
      <c r="T95" s="14"/>
      <c r="U95" s="14"/>
      <c r="V95" s="14"/>
      <c r="W95" s="24"/>
      <c r="X95" s="14"/>
      <c r="Y95" s="15"/>
      <c r="Z95" s="15"/>
      <c r="AA95" s="53">
        <f t="shared" si="9"/>
        <v>0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53">
        <f t="shared" si="10"/>
        <v>0</v>
      </c>
      <c r="AN95" s="53">
        <f t="shared" si="11"/>
        <v>0</v>
      </c>
      <c r="AO95" s="53">
        <f t="shared" si="12"/>
        <v>0</v>
      </c>
      <c r="AP95" s="74">
        <f t="shared" si="13"/>
      </c>
      <c r="AQ95" s="11" t="b">
        <f t="shared" si="14"/>
        <v>0</v>
      </c>
      <c r="AR95" s="57" t="b">
        <f t="shared" si="15"/>
        <v>0</v>
      </c>
      <c r="AS95" s="32">
        <f t="shared" si="16"/>
      </c>
    </row>
    <row r="96" spans="1:45" ht="13.5">
      <c r="A96" s="4"/>
      <c r="B96" s="116"/>
      <c r="C96" s="33"/>
      <c r="D96" s="51"/>
      <c r="E96" s="5"/>
      <c r="F96" s="58"/>
      <c r="G96" s="52" t="e">
        <f>VLOOKUP(F96,Foglio1!$F$2:$G$1509,2,FALSE)</f>
        <v>#N/A</v>
      </c>
      <c r="H96" s="54"/>
      <c r="I96" s="4"/>
      <c r="J96" s="4"/>
      <c r="K96" s="4"/>
      <c r="L96" s="4"/>
      <c r="M96" s="24"/>
      <c r="N96" s="24"/>
      <c r="O96" s="14"/>
      <c r="P96" s="14"/>
      <c r="Q96" s="14"/>
      <c r="R96" s="14"/>
      <c r="S96" s="14"/>
      <c r="T96" s="14"/>
      <c r="U96" s="14"/>
      <c r="V96" s="14"/>
      <c r="W96" s="24"/>
      <c r="X96" s="14"/>
      <c r="Y96" s="15"/>
      <c r="Z96" s="15"/>
      <c r="AA96" s="53">
        <f t="shared" si="9"/>
        <v>0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53">
        <f t="shared" si="10"/>
        <v>0</v>
      </c>
      <c r="AN96" s="53">
        <f t="shared" si="11"/>
        <v>0</v>
      </c>
      <c r="AO96" s="53">
        <f t="shared" si="12"/>
        <v>0</v>
      </c>
      <c r="AP96" s="74">
        <f t="shared" si="13"/>
      </c>
      <c r="AQ96" s="11" t="b">
        <f t="shared" si="14"/>
        <v>0</v>
      </c>
      <c r="AR96" s="57" t="b">
        <f t="shared" si="15"/>
        <v>0</v>
      </c>
      <c r="AS96" s="32">
        <f t="shared" si="16"/>
      </c>
    </row>
    <row r="97" spans="1:45" ht="13.5">
      <c r="A97" s="4"/>
      <c r="B97" s="116"/>
      <c r="C97" s="33"/>
      <c r="D97" s="51"/>
      <c r="E97" s="5"/>
      <c r="F97" s="58"/>
      <c r="G97" s="52" t="e">
        <f>VLOOKUP(F97,Foglio1!$F$2:$G$1509,2,FALSE)</f>
        <v>#N/A</v>
      </c>
      <c r="H97" s="54"/>
      <c r="I97" s="4"/>
      <c r="J97" s="4"/>
      <c r="K97" s="4"/>
      <c r="L97" s="4"/>
      <c r="M97" s="24"/>
      <c r="N97" s="24"/>
      <c r="O97" s="14"/>
      <c r="P97" s="14"/>
      <c r="Q97" s="14"/>
      <c r="R97" s="14"/>
      <c r="S97" s="14"/>
      <c r="T97" s="14"/>
      <c r="U97" s="14"/>
      <c r="V97" s="14"/>
      <c r="W97" s="24"/>
      <c r="X97" s="14"/>
      <c r="Y97" s="15"/>
      <c r="Z97" s="15"/>
      <c r="AA97" s="53">
        <f t="shared" si="9"/>
        <v>0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53">
        <f t="shared" si="10"/>
        <v>0</v>
      </c>
      <c r="AN97" s="53">
        <f t="shared" si="11"/>
        <v>0</v>
      </c>
      <c r="AO97" s="53">
        <f t="shared" si="12"/>
        <v>0</v>
      </c>
      <c r="AP97" s="74">
        <f t="shared" si="13"/>
      </c>
      <c r="AQ97" s="11" t="b">
        <f t="shared" si="14"/>
        <v>0</v>
      </c>
      <c r="AR97" s="57" t="b">
        <f t="shared" si="15"/>
        <v>0</v>
      </c>
      <c r="AS97" s="32">
        <f t="shared" si="16"/>
      </c>
    </row>
    <row r="98" spans="1:45" ht="13.5">
      <c r="A98" s="4"/>
      <c r="B98" s="116"/>
      <c r="C98" s="33"/>
      <c r="D98" s="51"/>
      <c r="E98" s="5"/>
      <c r="F98" s="58"/>
      <c r="G98" s="52" t="e">
        <f>VLOOKUP(F98,Foglio1!$F$2:$G$1509,2,FALSE)</f>
        <v>#N/A</v>
      </c>
      <c r="H98" s="54"/>
      <c r="I98" s="4"/>
      <c r="J98" s="4"/>
      <c r="K98" s="4"/>
      <c r="L98" s="4"/>
      <c r="M98" s="24"/>
      <c r="N98" s="24"/>
      <c r="O98" s="14"/>
      <c r="P98" s="14"/>
      <c r="Q98" s="14"/>
      <c r="R98" s="14"/>
      <c r="S98" s="14"/>
      <c r="T98" s="14"/>
      <c r="U98" s="14"/>
      <c r="V98" s="14"/>
      <c r="W98" s="24"/>
      <c r="X98" s="14"/>
      <c r="Y98" s="15"/>
      <c r="Z98" s="15"/>
      <c r="AA98" s="53">
        <f t="shared" si="9"/>
        <v>0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53">
        <f t="shared" si="10"/>
        <v>0</v>
      </c>
      <c r="AN98" s="53">
        <f t="shared" si="11"/>
        <v>0</v>
      </c>
      <c r="AO98" s="53">
        <f t="shared" si="12"/>
        <v>0</v>
      </c>
      <c r="AP98" s="74">
        <f t="shared" si="13"/>
      </c>
      <c r="AQ98" s="11" t="b">
        <f t="shared" si="14"/>
        <v>0</v>
      </c>
      <c r="AR98" s="57" t="b">
        <f t="shared" si="15"/>
        <v>0</v>
      </c>
      <c r="AS98" s="32">
        <f t="shared" si="16"/>
      </c>
    </row>
    <row r="99" spans="1:45" ht="13.5">
      <c r="A99" s="4"/>
      <c r="B99" s="116"/>
      <c r="C99" s="33"/>
      <c r="D99" s="51"/>
      <c r="E99" s="5"/>
      <c r="F99" s="58"/>
      <c r="G99" s="52" t="e">
        <f>VLOOKUP(F99,Foglio1!$F$2:$G$1509,2,FALSE)</f>
        <v>#N/A</v>
      </c>
      <c r="H99" s="54"/>
      <c r="I99" s="4"/>
      <c r="J99" s="4"/>
      <c r="K99" s="4"/>
      <c r="L99" s="4"/>
      <c r="M99" s="24"/>
      <c r="N99" s="24"/>
      <c r="O99" s="14"/>
      <c r="P99" s="14"/>
      <c r="Q99" s="14"/>
      <c r="R99" s="14"/>
      <c r="S99" s="14"/>
      <c r="T99" s="14"/>
      <c r="U99" s="14"/>
      <c r="V99" s="14"/>
      <c r="W99" s="24"/>
      <c r="X99" s="14"/>
      <c r="Y99" s="15"/>
      <c r="Z99" s="15"/>
      <c r="AA99" s="53">
        <f t="shared" si="9"/>
        <v>0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53">
        <f t="shared" si="10"/>
        <v>0</v>
      </c>
      <c r="AN99" s="53">
        <f t="shared" si="11"/>
        <v>0</v>
      </c>
      <c r="AO99" s="53">
        <f t="shared" si="12"/>
        <v>0</v>
      </c>
      <c r="AP99" s="74">
        <f t="shared" si="13"/>
      </c>
      <c r="AQ99" s="11" t="b">
        <f t="shared" si="14"/>
        <v>0</v>
      </c>
      <c r="AR99" s="57" t="b">
        <f t="shared" si="15"/>
        <v>0</v>
      </c>
      <c r="AS99" s="32">
        <f t="shared" si="16"/>
      </c>
    </row>
    <row r="100" spans="1:45" ht="13.5">
      <c r="A100" s="4"/>
      <c r="B100" s="116"/>
      <c r="C100" s="33"/>
      <c r="D100" s="51"/>
      <c r="E100" s="5"/>
      <c r="F100" s="58"/>
      <c r="G100" s="52" t="e">
        <f>VLOOKUP(F100,Foglio1!$F$2:$G$1509,2,FALSE)</f>
        <v>#N/A</v>
      </c>
      <c r="H100" s="54"/>
      <c r="I100" s="4"/>
      <c r="J100" s="4"/>
      <c r="K100" s="4"/>
      <c r="L100" s="4"/>
      <c r="M100" s="24"/>
      <c r="N100" s="24"/>
      <c r="O100" s="14"/>
      <c r="P100" s="14"/>
      <c r="Q100" s="14"/>
      <c r="R100" s="14"/>
      <c r="S100" s="14"/>
      <c r="T100" s="14"/>
      <c r="U100" s="14"/>
      <c r="V100" s="14"/>
      <c r="W100" s="24"/>
      <c r="X100" s="14"/>
      <c r="Y100" s="15"/>
      <c r="Z100" s="15"/>
      <c r="AA100" s="53">
        <f t="shared" si="9"/>
        <v>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53">
        <f t="shared" si="10"/>
        <v>0</v>
      </c>
      <c r="AN100" s="53">
        <f t="shared" si="11"/>
        <v>0</v>
      </c>
      <c r="AO100" s="53">
        <f t="shared" si="12"/>
        <v>0</v>
      </c>
      <c r="AP100" s="74">
        <f t="shared" si="13"/>
      </c>
      <c r="AQ100" s="11" t="b">
        <f t="shared" si="14"/>
        <v>0</v>
      </c>
      <c r="AR100" s="57" t="b">
        <f t="shared" si="15"/>
        <v>0</v>
      </c>
      <c r="AS100" s="32">
        <f t="shared" si="16"/>
      </c>
    </row>
    <row r="101" spans="1:45" ht="13.5">
      <c r="A101" s="4"/>
      <c r="B101" s="116"/>
      <c r="C101" s="33"/>
      <c r="D101" s="51"/>
      <c r="E101" s="5"/>
      <c r="F101" s="58"/>
      <c r="G101" s="52" t="e">
        <f>VLOOKUP(F101,Foglio1!$F$2:$G$1509,2,FALSE)</f>
        <v>#N/A</v>
      </c>
      <c r="H101" s="54"/>
      <c r="I101" s="4"/>
      <c r="J101" s="4"/>
      <c r="K101" s="4"/>
      <c r="L101" s="4"/>
      <c r="M101" s="24"/>
      <c r="N101" s="24"/>
      <c r="O101" s="14"/>
      <c r="P101" s="14"/>
      <c r="Q101" s="14"/>
      <c r="R101" s="14"/>
      <c r="S101" s="14"/>
      <c r="T101" s="14"/>
      <c r="U101" s="14"/>
      <c r="V101" s="14"/>
      <c r="W101" s="24"/>
      <c r="X101" s="14"/>
      <c r="Y101" s="15"/>
      <c r="Z101" s="15"/>
      <c r="AA101" s="53">
        <f t="shared" si="9"/>
        <v>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53">
        <f t="shared" si="10"/>
        <v>0</v>
      </c>
      <c r="AN101" s="53">
        <f t="shared" si="11"/>
        <v>0</v>
      </c>
      <c r="AO101" s="53">
        <f t="shared" si="12"/>
        <v>0</v>
      </c>
      <c r="AP101" s="74">
        <f t="shared" si="13"/>
      </c>
      <c r="AQ101" s="11" t="b">
        <f t="shared" si="14"/>
        <v>0</v>
      </c>
      <c r="AR101" s="57" t="b">
        <f t="shared" si="15"/>
        <v>0</v>
      </c>
      <c r="AS101" s="32">
        <f t="shared" si="16"/>
      </c>
    </row>
    <row r="102" spans="1:45" ht="13.5">
      <c r="A102" s="4"/>
      <c r="B102" s="116"/>
      <c r="C102" s="33"/>
      <c r="D102" s="51"/>
      <c r="E102" s="5"/>
      <c r="F102" s="58"/>
      <c r="G102" s="52" t="e">
        <f>VLOOKUP(F102,Foglio1!$F$2:$G$1509,2,FALSE)</f>
        <v>#N/A</v>
      </c>
      <c r="H102" s="54"/>
      <c r="I102" s="4"/>
      <c r="J102" s="4"/>
      <c r="K102" s="4"/>
      <c r="L102" s="4"/>
      <c r="M102" s="24"/>
      <c r="N102" s="24"/>
      <c r="O102" s="14"/>
      <c r="P102" s="14"/>
      <c r="Q102" s="14"/>
      <c r="R102" s="14"/>
      <c r="S102" s="14"/>
      <c r="T102" s="14"/>
      <c r="U102" s="14"/>
      <c r="V102" s="14"/>
      <c r="W102" s="24"/>
      <c r="X102" s="14"/>
      <c r="Y102" s="15"/>
      <c r="Z102" s="15"/>
      <c r="AA102" s="53">
        <f t="shared" si="9"/>
        <v>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53">
        <f t="shared" si="10"/>
        <v>0</v>
      </c>
      <c r="AN102" s="53">
        <f t="shared" si="11"/>
        <v>0</v>
      </c>
      <c r="AO102" s="53">
        <f t="shared" si="12"/>
        <v>0</v>
      </c>
      <c r="AP102" s="74">
        <f t="shared" si="13"/>
      </c>
      <c r="AQ102" s="11" t="b">
        <f t="shared" si="14"/>
        <v>0</v>
      </c>
      <c r="AR102" s="57" t="b">
        <f t="shared" si="15"/>
        <v>0</v>
      </c>
      <c r="AS102" s="32">
        <f t="shared" si="16"/>
      </c>
    </row>
    <row r="103" spans="1:45" ht="13.5">
      <c r="A103" s="4"/>
      <c r="B103" s="116"/>
      <c r="C103" s="33"/>
      <c r="D103" s="51"/>
      <c r="E103" s="5"/>
      <c r="F103" s="58"/>
      <c r="G103" s="52" t="e">
        <f>VLOOKUP(F103,Foglio1!$F$2:$G$1509,2,FALSE)</f>
        <v>#N/A</v>
      </c>
      <c r="H103" s="54"/>
      <c r="I103" s="4"/>
      <c r="J103" s="4"/>
      <c r="K103" s="4"/>
      <c r="L103" s="4"/>
      <c r="M103" s="24"/>
      <c r="N103" s="24"/>
      <c r="O103" s="14"/>
      <c r="P103" s="14"/>
      <c r="Q103" s="14"/>
      <c r="R103" s="14"/>
      <c r="S103" s="14"/>
      <c r="T103" s="14"/>
      <c r="U103" s="14"/>
      <c r="V103" s="14"/>
      <c r="W103" s="24"/>
      <c r="X103" s="14"/>
      <c r="Y103" s="15"/>
      <c r="Z103" s="15"/>
      <c r="AA103" s="53">
        <f t="shared" si="9"/>
        <v>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53">
        <f t="shared" si="10"/>
        <v>0</v>
      </c>
      <c r="AN103" s="53">
        <f t="shared" si="11"/>
        <v>0</v>
      </c>
      <c r="AO103" s="53">
        <f t="shared" si="12"/>
        <v>0</v>
      </c>
      <c r="AP103" s="74">
        <f t="shared" si="13"/>
      </c>
      <c r="AQ103" s="11" t="b">
        <f t="shared" si="14"/>
        <v>0</v>
      </c>
      <c r="AR103" s="57" t="b">
        <f t="shared" si="15"/>
        <v>0</v>
      </c>
      <c r="AS103" s="32">
        <f t="shared" si="16"/>
      </c>
    </row>
    <row r="104" spans="1:45" ht="13.5">
      <c r="A104" s="4"/>
      <c r="B104" s="116"/>
      <c r="C104" s="33"/>
      <c r="D104" s="51"/>
      <c r="E104" s="5"/>
      <c r="F104" s="58"/>
      <c r="G104" s="52" t="e">
        <f>VLOOKUP(F104,Foglio1!$F$2:$G$1509,2,FALSE)</f>
        <v>#N/A</v>
      </c>
      <c r="H104" s="54"/>
      <c r="I104" s="4"/>
      <c r="J104" s="4"/>
      <c r="K104" s="4"/>
      <c r="L104" s="4"/>
      <c r="M104" s="24"/>
      <c r="N104" s="24"/>
      <c r="O104" s="14"/>
      <c r="P104" s="14"/>
      <c r="Q104" s="14"/>
      <c r="R104" s="14"/>
      <c r="S104" s="14"/>
      <c r="T104" s="14"/>
      <c r="U104" s="14"/>
      <c r="V104" s="14"/>
      <c r="W104" s="24"/>
      <c r="X104" s="14"/>
      <c r="Y104" s="15"/>
      <c r="Z104" s="15"/>
      <c r="AA104" s="53">
        <f t="shared" si="9"/>
        <v>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53">
        <f t="shared" si="10"/>
        <v>0</v>
      </c>
      <c r="AN104" s="53">
        <f t="shared" si="11"/>
        <v>0</v>
      </c>
      <c r="AO104" s="53">
        <f t="shared" si="12"/>
        <v>0</v>
      </c>
      <c r="AP104" s="74">
        <f t="shared" si="13"/>
      </c>
      <c r="AQ104" s="11" t="b">
        <f t="shared" si="14"/>
        <v>0</v>
      </c>
      <c r="AR104" s="57" t="b">
        <f t="shared" si="15"/>
        <v>0</v>
      </c>
      <c r="AS104" s="32">
        <f t="shared" si="16"/>
      </c>
    </row>
    <row r="105" spans="1:45" ht="13.5">
      <c r="A105" s="4"/>
      <c r="B105" s="116"/>
      <c r="C105" s="33"/>
      <c r="D105" s="51"/>
      <c r="E105" s="5"/>
      <c r="F105" s="58"/>
      <c r="G105" s="52" t="e">
        <f>VLOOKUP(F105,Foglio1!$F$2:$G$1509,2,FALSE)</f>
        <v>#N/A</v>
      </c>
      <c r="H105" s="54"/>
      <c r="I105" s="4"/>
      <c r="J105" s="4"/>
      <c r="K105" s="4"/>
      <c r="L105" s="4"/>
      <c r="M105" s="24"/>
      <c r="N105" s="24"/>
      <c r="O105" s="14"/>
      <c r="P105" s="14"/>
      <c r="Q105" s="14"/>
      <c r="R105" s="14"/>
      <c r="S105" s="14"/>
      <c r="T105" s="14"/>
      <c r="U105" s="14"/>
      <c r="V105" s="14"/>
      <c r="W105" s="24"/>
      <c r="X105" s="14"/>
      <c r="Y105" s="15"/>
      <c r="Z105" s="15"/>
      <c r="AA105" s="53">
        <f t="shared" si="9"/>
        <v>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53">
        <f t="shared" si="10"/>
        <v>0</v>
      </c>
      <c r="AN105" s="53">
        <f t="shared" si="11"/>
        <v>0</v>
      </c>
      <c r="AO105" s="53">
        <f t="shared" si="12"/>
        <v>0</v>
      </c>
      <c r="AP105" s="74">
        <f t="shared" si="13"/>
      </c>
      <c r="AQ105" s="11" t="b">
        <f t="shared" si="14"/>
        <v>0</v>
      </c>
      <c r="AR105" s="57" t="b">
        <f t="shared" si="15"/>
        <v>0</v>
      </c>
      <c r="AS105" s="32">
        <f t="shared" si="16"/>
      </c>
    </row>
    <row r="106" spans="1:45" ht="13.5">
      <c r="A106" s="4"/>
      <c r="B106" s="116"/>
      <c r="C106" s="33"/>
      <c r="D106" s="51"/>
      <c r="E106" s="5"/>
      <c r="F106" s="58"/>
      <c r="G106" s="52" t="e">
        <f>VLOOKUP(F106,Foglio1!$F$2:$G$1509,2,FALSE)</f>
        <v>#N/A</v>
      </c>
      <c r="H106" s="54"/>
      <c r="I106" s="4"/>
      <c r="J106" s="4"/>
      <c r="K106" s="4"/>
      <c r="L106" s="4"/>
      <c r="M106" s="24"/>
      <c r="N106" s="24"/>
      <c r="O106" s="14"/>
      <c r="P106" s="14"/>
      <c r="Q106" s="14"/>
      <c r="R106" s="14"/>
      <c r="S106" s="14"/>
      <c r="T106" s="14"/>
      <c r="U106" s="14"/>
      <c r="V106" s="14"/>
      <c r="W106" s="24"/>
      <c r="X106" s="14"/>
      <c r="Y106" s="15"/>
      <c r="Z106" s="15"/>
      <c r="AA106" s="53">
        <f t="shared" si="9"/>
        <v>0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53">
        <f t="shared" si="10"/>
        <v>0</v>
      </c>
      <c r="AN106" s="53">
        <f t="shared" si="11"/>
        <v>0</v>
      </c>
      <c r="AO106" s="53">
        <f t="shared" si="12"/>
        <v>0</v>
      </c>
      <c r="AP106" s="74">
        <f t="shared" si="13"/>
      </c>
      <c r="AQ106" s="11" t="b">
        <f t="shared" si="14"/>
        <v>0</v>
      </c>
      <c r="AR106" s="57" t="b">
        <f t="shared" si="15"/>
        <v>0</v>
      </c>
      <c r="AS106" s="32">
        <f t="shared" si="16"/>
      </c>
    </row>
    <row r="107" spans="1:45" ht="13.5">
      <c r="A107" s="4"/>
      <c r="B107" s="116"/>
      <c r="C107" s="33"/>
      <c r="D107" s="51"/>
      <c r="E107" s="5"/>
      <c r="F107" s="58"/>
      <c r="G107" s="52" t="e">
        <f>VLOOKUP(F107,Foglio1!$F$2:$G$1509,2,FALSE)</f>
        <v>#N/A</v>
      </c>
      <c r="H107" s="54"/>
      <c r="I107" s="4"/>
      <c r="J107" s="4"/>
      <c r="K107" s="4"/>
      <c r="L107" s="4"/>
      <c r="M107" s="24"/>
      <c r="N107" s="24"/>
      <c r="O107" s="14"/>
      <c r="P107" s="14"/>
      <c r="Q107" s="14"/>
      <c r="R107" s="14"/>
      <c r="S107" s="14"/>
      <c r="T107" s="14"/>
      <c r="U107" s="14"/>
      <c r="V107" s="14"/>
      <c r="W107" s="24"/>
      <c r="X107" s="14"/>
      <c r="Y107" s="15"/>
      <c r="Z107" s="15"/>
      <c r="AA107" s="53">
        <f t="shared" si="9"/>
        <v>0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53">
        <f t="shared" si="10"/>
        <v>0</v>
      </c>
      <c r="AN107" s="53">
        <f t="shared" si="11"/>
        <v>0</v>
      </c>
      <c r="AO107" s="53">
        <f t="shared" si="12"/>
        <v>0</v>
      </c>
      <c r="AP107" s="74">
        <f t="shared" si="13"/>
      </c>
      <c r="AQ107" s="11" t="b">
        <f t="shared" si="14"/>
        <v>0</v>
      </c>
      <c r="AR107" s="57" t="b">
        <f t="shared" si="15"/>
        <v>0</v>
      </c>
      <c r="AS107" s="32">
        <f t="shared" si="16"/>
      </c>
    </row>
    <row r="108" spans="1:45" ht="13.5">
      <c r="A108" s="4"/>
      <c r="B108" s="116"/>
      <c r="C108" s="33"/>
      <c r="D108" s="51"/>
      <c r="E108" s="5"/>
      <c r="F108" s="58"/>
      <c r="G108" s="52" t="e">
        <f>VLOOKUP(F108,Foglio1!$F$2:$G$1509,2,FALSE)</f>
        <v>#N/A</v>
      </c>
      <c r="H108" s="54"/>
      <c r="I108" s="4"/>
      <c r="J108" s="4"/>
      <c r="K108" s="4"/>
      <c r="L108" s="4"/>
      <c r="M108" s="24"/>
      <c r="N108" s="24"/>
      <c r="O108" s="14"/>
      <c r="P108" s="14"/>
      <c r="Q108" s="14"/>
      <c r="R108" s="14"/>
      <c r="S108" s="14"/>
      <c r="T108" s="14"/>
      <c r="U108" s="14"/>
      <c r="V108" s="14"/>
      <c r="W108" s="24"/>
      <c r="X108" s="14"/>
      <c r="Y108" s="15"/>
      <c r="Z108" s="15"/>
      <c r="AA108" s="53">
        <f t="shared" si="9"/>
        <v>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53">
        <f t="shared" si="10"/>
        <v>0</v>
      </c>
      <c r="AN108" s="53">
        <f t="shared" si="11"/>
        <v>0</v>
      </c>
      <c r="AO108" s="53">
        <f t="shared" si="12"/>
        <v>0</v>
      </c>
      <c r="AP108" s="74">
        <f t="shared" si="13"/>
      </c>
      <c r="AQ108" s="11" t="b">
        <f t="shared" si="14"/>
        <v>0</v>
      </c>
      <c r="AR108" s="57" t="b">
        <f t="shared" si="15"/>
        <v>0</v>
      </c>
      <c r="AS108" s="32">
        <f t="shared" si="16"/>
      </c>
    </row>
    <row r="109" spans="1:45" ht="13.5">
      <c r="A109" s="4"/>
      <c r="B109" s="116"/>
      <c r="C109" s="33"/>
      <c r="D109" s="51"/>
      <c r="E109" s="5"/>
      <c r="F109" s="58"/>
      <c r="G109" s="52" t="e">
        <f>VLOOKUP(F109,Foglio1!$F$2:$G$1509,2,FALSE)</f>
        <v>#N/A</v>
      </c>
      <c r="H109" s="54"/>
      <c r="I109" s="4"/>
      <c r="J109" s="4"/>
      <c r="K109" s="4"/>
      <c r="L109" s="4"/>
      <c r="M109" s="24"/>
      <c r="N109" s="24"/>
      <c r="O109" s="14"/>
      <c r="P109" s="14"/>
      <c r="Q109" s="14"/>
      <c r="R109" s="14"/>
      <c r="S109" s="14"/>
      <c r="T109" s="14"/>
      <c r="U109" s="14"/>
      <c r="V109" s="14"/>
      <c r="W109" s="24"/>
      <c r="X109" s="14"/>
      <c r="Y109" s="15"/>
      <c r="Z109" s="15"/>
      <c r="AA109" s="53">
        <f t="shared" si="9"/>
        <v>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53">
        <f t="shared" si="10"/>
        <v>0</v>
      </c>
      <c r="AN109" s="53">
        <f t="shared" si="11"/>
        <v>0</v>
      </c>
      <c r="AO109" s="53">
        <f t="shared" si="12"/>
        <v>0</v>
      </c>
      <c r="AP109" s="74">
        <f t="shared" si="13"/>
      </c>
      <c r="AQ109" s="11" t="b">
        <f t="shared" si="14"/>
        <v>0</v>
      </c>
      <c r="AR109" s="57" t="b">
        <f t="shared" si="15"/>
        <v>0</v>
      </c>
      <c r="AS109" s="32">
        <f t="shared" si="16"/>
      </c>
    </row>
    <row r="110" spans="1:45" ht="13.5">
      <c r="A110" s="4"/>
      <c r="B110" s="116"/>
      <c r="C110" s="33"/>
      <c r="D110" s="51"/>
      <c r="E110" s="5"/>
      <c r="F110" s="58"/>
      <c r="G110" s="52" t="e">
        <f>VLOOKUP(F110,Foglio1!$F$2:$G$1509,2,FALSE)</f>
        <v>#N/A</v>
      </c>
      <c r="H110" s="54"/>
      <c r="I110" s="4"/>
      <c r="J110" s="4"/>
      <c r="K110" s="4"/>
      <c r="L110" s="4"/>
      <c r="M110" s="24"/>
      <c r="N110" s="24"/>
      <c r="O110" s="14"/>
      <c r="P110" s="14"/>
      <c r="Q110" s="14"/>
      <c r="R110" s="14"/>
      <c r="S110" s="14"/>
      <c r="T110" s="14"/>
      <c r="U110" s="14"/>
      <c r="V110" s="14"/>
      <c r="W110" s="24"/>
      <c r="X110" s="14"/>
      <c r="Y110" s="15"/>
      <c r="Z110" s="15"/>
      <c r="AA110" s="53">
        <f t="shared" si="9"/>
        <v>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53">
        <f t="shared" si="10"/>
        <v>0</v>
      </c>
      <c r="AN110" s="53">
        <f t="shared" si="11"/>
        <v>0</v>
      </c>
      <c r="AO110" s="53">
        <f t="shared" si="12"/>
        <v>0</v>
      </c>
      <c r="AP110" s="74">
        <f t="shared" si="13"/>
      </c>
      <c r="AQ110" s="11" t="b">
        <f t="shared" si="14"/>
        <v>0</v>
      </c>
      <c r="AR110" s="57" t="b">
        <f t="shared" si="15"/>
        <v>0</v>
      </c>
      <c r="AS110" s="32">
        <f t="shared" si="16"/>
      </c>
    </row>
    <row r="111" spans="1:45" ht="13.5">
      <c r="A111" s="4"/>
      <c r="B111" s="116"/>
      <c r="C111" s="33"/>
      <c r="D111" s="51"/>
      <c r="E111" s="5"/>
      <c r="F111" s="58"/>
      <c r="G111" s="52" t="e">
        <f>VLOOKUP(F111,Foglio1!$F$2:$G$1509,2,FALSE)</f>
        <v>#N/A</v>
      </c>
      <c r="H111" s="54"/>
      <c r="I111" s="4"/>
      <c r="J111" s="4"/>
      <c r="K111" s="4"/>
      <c r="L111" s="4"/>
      <c r="M111" s="24"/>
      <c r="N111" s="24"/>
      <c r="O111" s="14"/>
      <c r="P111" s="14"/>
      <c r="Q111" s="14"/>
      <c r="R111" s="14"/>
      <c r="S111" s="14"/>
      <c r="T111" s="14"/>
      <c r="U111" s="14"/>
      <c r="V111" s="14"/>
      <c r="W111" s="24"/>
      <c r="X111" s="14"/>
      <c r="Y111" s="15"/>
      <c r="Z111" s="15"/>
      <c r="AA111" s="53">
        <f t="shared" si="9"/>
        <v>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53">
        <f t="shared" si="10"/>
        <v>0</v>
      </c>
      <c r="AN111" s="53">
        <f t="shared" si="11"/>
        <v>0</v>
      </c>
      <c r="AO111" s="53">
        <f t="shared" si="12"/>
        <v>0</v>
      </c>
      <c r="AP111" s="74">
        <f t="shared" si="13"/>
      </c>
      <c r="AQ111" s="11" t="b">
        <f t="shared" si="14"/>
        <v>0</v>
      </c>
      <c r="AR111" s="57" t="b">
        <f t="shared" si="15"/>
        <v>0</v>
      </c>
      <c r="AS111" s="32">
        <f t="shared" si="16"/>
      </c>
    </row>
    <row r="112" spans="1:45" ht="13.5">
      <c r="A112" s="4"/>
      <c r="B112" s="116"/>
      <c r="C112" s="33"/>
      <c r="D112" s="51"/>
      <c r="E112" s="5"/>
      <c r="F112" s="58"/>
      <c r="G112" s="52" t="e">
        <f>VLOOKUP(F112,Foglio1!$F$2:$G$1509,2,FALSE)</f>
        <v>#N/A</v>
      </c>
      <c r="H112" s="54"/>
      <c r="I112" s="4"/>
      <c r="J112" s="4"/>
      <c r="K112" s="4"/>
      <c r="L112" s="4"/>
      <c r="M112" s="24"/>
      <c r="N112" s="24"/>
      <c r="O112" s="14"/>
      <c r="P112" s="14"/>
      <c r="Q112" s="14"/>
      <c r="R112" s="14"/>
      <c r="S112" s="14"/>
      <c r="T112" s="14"/>
      <c r="U112" s="14"/>
      <c r="V112" s="14"/>
      <c r="W112" s="24"/>
      <c r="X112" s="14"/>
      <c r="Y112" s="15"/>
      <c r="Z112" s="15"/>
      <c r="AA112" s="53">
        <f t="shared" si="9"/>
        <v>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53">
        <f t="shared" si="10"/>
        <v>0</v>
      </c>
      <c r="AN112" s="53">
        <f t="shared" si="11"/>
        <v>0</v>
      </c>
      <c r="AO112" s="53">
        <f t="shared" si="12"/>
        <v>0</v>
      </c>
      <c r="AP112" s="74">
        <f t="shared" si="13"/>
      </c>
      <c r="AQ112" s="11" t="b">
        <f t="shared" si="14"/>
        <v>0</v>
      </c>
      <c r="AR112" s="57" t="b">
        <f t="shared" si="15"/>
        <v>0</v>
      </c>
      <c r="AS112" s="32">
        <f t="shared" si="16"/>
      </c>
    </row>
    <row r="113" spans="1:45" ht="13.5">
      <c r="A113" s="4"/>
      <c r="B113" s="116"/>
      <c r="C113" s="33"/>
      <c r="D113" s="51"/>
      <c r="E113" s="5"/>
      <c r="F113" s="58"/>
      <c r="G113" s="52" t="e">
        <f>VLOOKUP(F113,Foglio1!$F$2:$G$1509,2,FALSE)</f>
        <v>#N/A</v>
      </c>
      <c r="H113" s="54"/>
      <c r="I113" s="4"/>
      <c r="J113" s="4"/>
      <c r="K113" s="4"/>
      <c r="L113" s="4"/>
      <c r="M113" s="24"/>
      <c r="N113" s="24"/>
      <c r="O113" s="14"/>
      <c r="P113" s="14"/>
      <c r="Q113" s="14"/>
      <c r="R113" s="14"/>
      <c r="S113" s="14"/>
      <c r="T113" s="14"/>
      <c r="U113" s="14"/>
      <c r="V113" s="14"/>
      <c r="W113" s="24"/>
      <c r="X113" s="14"/>
      <c r="Y113" s="15"/>
      <c r="Z113" s="15"/>
      <c r="AA113" s="53">
        <f t="shared" si="9"/>
        <v>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53">
        <f t="shared" si="10"/>
        <v>0</v>
      </c>
      <c r="AN113" s="53">
        <f t="shared" si="11"/>
        <v>0</v>
      </c>
      <c r="AO113" s="53">
        <f t="shared" si="12"/>
        <v>0</v>
      </c>
      <c r="AP113" s="74">
        <f t="shared" si="13"/>
      </c>
      <c r="AQ113" s="11" t="b">
        <f t="shared" si="14"/>
        <v>0</v>
      </c>
      <c r="AR113" s="57" t="b">
        <f t="shared" si="15"/>
        <v>0</v>
      </c>
      <c r="AS113" s="32">
        <f t="shared" si="16"/>
      </c>
    </row>
    <row r="114" spans="1:45" ht="13.5">
      <c r="A114" s="4"/>
      <c r="B114" s="116"/>
      <c r="C114" s="33"/>
      <c r="D114" s="51"/>
      <c r="E114" s="5"/>
      <c r="F114" s="58"/>
      <c r="G114" s="52" t="e">
        <f>VLOOKUP(F114,Foglio1!$F$2:$G$1509,2,FALSE)</f>
        <v>#N/A</v>
      </c>
      <c r="H114" s="54"/>
      <c r="I114" s="4"/>
      <c r="J114" s="4"/>
      <c r="K114" s="4"/>
      <c r="L114" s="4"/>
      <c r="M114" s="24"/>
      <c r="N114" s="24"/>
      <c r="O114" s="14"/>
      <c r="P114" s="14"/>
      <c r="Q114" s="14"/>
      <c r="R114" s="14"/>
      <c r="S114" s="14"/>
      <c r="T114" s="14"/>
      <c r="U114" s="14"/>
      <c r="V114" s="14"/>
      <c r="W114" s="24"/>
      <c r="X114" s="14"/>
      <c r="Y114" s="15"/>
      <c r="Z114" s="15"/>
      <c r="AA114" s="53">
        <f t="shared" si="9"/>
        <v>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53">
        <f t="shared" si="10"/>
        <v>0</v>
      </c>
      <c r="AN114" s="53">
        <f t="shared" si="11"/>
        <v>0</v>
      </c>
      <c r="AO114" s="53">
        <f t="shared" si="12"/>
        <v>0</v>
      </c>
      <c r="AP114" s="74">
        <f t="shared" si="13"/>
      </c>
      <c r="AQ114" s="11" t="b">
        <f t="shared" si="14"/>
        <v>0</v>
      </c>
      <c r="AR114" s="57" t="b">
        <f t="shared" si="15"/>
        <v>0</v>
      </c>
      <c r="AS114" s="32">
        <f t="shared" si="16"/>
      </c>
    </row>
    <row r="115" spans="1:45" ht="13.5">
      <c r="A115" s="4"/>
      <c r="B115" s="116"/>
      <c r="C115" s="33"/>
      <c r="D115" s="51"/>
      <c r="E115" s="5"/>
      <c r="F115" s="58"/>
      <c r="G115" s="52" t="e">
        <f>VLOOKUP(F115,Foglio1!$F$2:$G$1509,2,FALSE)</f>
        <v>#N/A</v>
      </c>
      <c r="H115" s="54"/>
      <c r="I115" s="4"/>
      <c r="J115" s="4"/>
      <c r="K115" s="4"/>
      <c r="L115" s="4"/>
      <c r="M115" s="24"/>
      <c r="N115" s="24"/>
      <c r="O115" s="14"/>
      <c r="P115" s="14"/>
      <c r="Q115" s="14"/>
      <c r="R115" s="14"/>
      <c r="S115" s="14"/>
      <c r="T115" s="14"/>
      <c r="U115" s="14"/>
      <c r="V115" s="14"/>
      <c r="W115" s="24"/>
      <c r="X115" s="14"/>
      <c r="Y115" s="15"/>
      <c r="Z115" s="15"/>
      <c r="AA115" s="53">
        <f t="shared" si="9"/>
        <v>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53">
        <f t="shared" si="10"/>
        <v>0</v>
      </c>
      <c r="AN115" s="53">
        <f t="shared" si="11"/>
        <v>0</v>
      </c>
      <c r="AO115" s="53">
        <f t="shared" si="12"/>
        <v>0</v>
      </c>
      <c r="AP115" s="74">
        <f t="shared" si="13"/>
      </c>
      <c r="AQ115" s="11" t="b">
        <f t="shared" si="14"/>
        <v>0</v>
      </c>
      <c r="AR115" s="57" t="b">
        <f t="shared" si="15"/>
        <v>0</v>
      </c>
      <c r="AS115" s="32">
        <f t="shared" si="16"/>
      </c>
    </row>
    <row r="116" spans="1:45" ht="13.5">
      <c r="A116" s="4"/>
      <c r="B116" s="116"/>
      <c r="C116" s="33"/>
      <c r="D116" s="51"/>
      <c r="E116" s="5"/>
      <c r="F116" s="58"/>
      <c r="G116" s="52" t="e">
        <f>VLOOKUP(F116,Foglio1!$F$2:$G$1509,2,FALSE)</f>
        <v>#N/A</v>
      </c>
      <c r="H116" s="54"/>
      <c r="I116" s="4"/>
      <c r="J116" s="4"/>
      <c r="K116" s="4"/>
      <c r="L116" s="4"/>
      <c r="M116" s="24"/>
      <c r="N116" s="24"/>
      <c r="O116" s="14"/>
      <c r="P116" s="14"/>
      <c r="Q116" s="14"/>
      <c r="R116" s="14"/>
      <c r="S116" s="14"/>
      <c r="T116" s="14"/>
      <c r="U116" s="14"/>
      <c r="V116" s="14"/>
      <c r="W116" s="24"/>
      <c r="X116" s="14"/>
      <c r="Y116" s="15"/>
      <c r="Z116" s="15"/>
      <c r="AA116" s="53">
        <f t="shared" si="9"/>
        <v>0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53">
        <f t="shared" si="10"/>
        <v>0</v>
      </c>
      <c r="AN116" s="53">
        <f t="shared" si="11"/>
        <v>0</v>
      </c>
      <c r="AO116" s="53">
        <f t="shared" si="12"/>
        <v>0</v>
      </c>
      <c r="AP116" s="74">
        <f t="shared" si="13"/>
      </c>
      <c r="AQ116" s="11" t="b">
        <f t="shared" si="14"/>
        <v>0</v>
      </c>
      <c r="AR116" s="57" t="b">
        <f t="shared" si="15"/>
        <v>0</v>
      </c>
      <c r="AS116" s="32">
        <f t="shared" si="16"/>
      </c>
    </row>
    <row r="117" spans="1:45" ht="13.5">
      <c r="A117" s="4"/>
      <c r="B117" s="116"/>
      <c r="C117" s="33"/>
      <c r="D117" s="51"/>
      <c r="E117" s="5"/>
      <c r="F117" s="58"/>
      <c r="G117" s="52" t="e">
        <f>VLOOKUP(F117,Foglio1!$F$2:$G$1509,2,FALSE)</f>
        <v>#N/A</v>
      </c>
      <c r="H117" s="54"/>
      <c r="I117" s="4"/>
      <c r="J117" s="4"/>
      <c r="K117" s="4"/>
      <c r="L117" s="4"/>
      <c r="M117" s="24"/>
      <c r="N117" s="24"/>
      <c r="O117" s="14"/>
      <c r="P117" s="14"/>
      <c r="Q117" s="14"/>
      <c r="R117" s="14"/>
      <c r="S117" s="14"/>
      <c r="T117" s="14"/>
      <c r="U117" s="14"/>
      <c r="V117" s="14"/>
      <c r="W117" s="24"/>
      <c r="X117" s="14"/>
      <c r="Y117" s="15"/>
      <c r="Z117" s="15"/>
      <c r="AA117" s="53">
        <f t="shared" si="9"/>
        <v>0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53">
        <f t="shared" si="10"/>
        <v>0</v>
      </c>
      <c r="AN117" s="53">
        <f t="shared" si="11"/>
        <v>0</v>
      </c>
      <c r="AO117" s="53">
        <f t="shared" si="12"/>
        <v>0</v>
      </c>
      <c r="AP117" s="74">
        <f t="shared" si="13"/>
      </c>
      <c r="AQ117" s="11" t="b">
        <f t="shared" si="14"/>
        <v>0</v>
      </c>
      <c r="AR117" s="57" t="b">
        <f t="shared" si="15"/>
        <v>0</v>
      </c>
      <c r="AS117" s="32">
        <f t="shared" si="16"/>
      </c>
    </row>
    <row r="118" spans="1:45" ht="13.5">
      <c r="A118" s="4"/>
      <c r="B118" s="116"/>
      <c r="C118" s="33"/>
      <c r="D118" s="51"/>
      <c r="E118" s="5"/>
      <c r="F118" s="58"/>
      <c r="G118" s="52" t="e">
        <f>VLOOKUP(F118,Foglio1!$F$2:$G$1509,2,FALSE)</f>
        <v>#N/A</v>
      </c>
      <c r="H118" s="54"/>
      <c r="I118" s="4"/>
      <c r="J118" s="4"/>
      <c r="K118" s="4"/>
      <c r="L118" s="4"/>
      <c r="M118" s="24"/>
      <c r="N118" s="24"/>
      <c r="O118" s="14"/>
      <c r="P118" s="14"/>
      <c r="Q118" s="14"/>
      <c r="R118" s="14"/>
      <c r="S118" s="14"/>
      <c r="T118" s="14"/>
      <c r="U118" s="14"/>
      <c r="V118" s="14"/>
      <c r="W118" s="24"/>
      <c r="X118" s="14"/>
      <c r="Y118" s="15"/>
      <c r="Z118" s="15"/>
      <c r="AA118" s="53">
        <f t="shared" si="9"/>
        <v>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53">
        <f t="shared" si="10"/>
        <v>0</v>
      </c>
      <c r="AN118" s="53">
        <f t="shared" si="11"/>
        <v>0</v>
      </c>
      <c r="AO118" s="53">
        <f t="shared" si="12"/>
        <v>0</v>
      </c>
      <c r="AP118" s="74">
        <f t="shared" si="13"/>
      </c>
      <c r="AQ118" s="11" t="b">
        <f t="shared" si="14"/>
        <v>0</v>
      </c>
      <c r="AR118" s="57" t="b">
        <f t="shared" si="15"/>
        <v>0</v>
      </c>
      <c r="AS118" s="32">
        <f t="shared" si="16"/>
      </c>
    </row>
    <row r="119" spans="1:45" ht="13.5">
      <c r="A119" s="4"/>
      <c r="B119" s="116"/>
      <c r="C119" s="33"/>
      <c r="D119" s="51"/>
      <c r="E119" s="5"/>
      <c r="F119" s="58"/>
      <c r="G119" s="52" t="e">
        <f>VLOOKUP(F119,Foglio1!$F$2:$G$1509,2,FALSE)</f>
        <v>#N/A</v>
      </c>
      <c r="H119" s="54"/>
      <c r="I119" s="4"/>
      <c r="J119" s="4"/>
      <c r="K119" s="4"/>
      <c r="L119" s="4"/>
      <c r="M119" s="24"/>
      <c r="N119" s="24"/>
      <c r="O119" s="14"/>
      <c r="P119" s="14"/>
      <c r="Q119" s="14"/>
      <c r="R119" s="14"/>
      <c r="S119" s="14"/>
      <c r="T119" s="14"/>
      <c r="U119" s="14"/>
      <c r="V119" s="14"/>
      <c r="W119" s="24"/>
      <c r="X119" s="14"/>
      <c r="Y119" s="15"/>
      <c r="Z119" s="15"/>
      <c r="AA119" s="53">
        <f t="shared" si="9"/>
        <v>0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53">
        <f t="shared" si="10"/>
        <v>0</v>
      </c>
      <c r="AN119" s="53">
        <f t="shared" si="11"/>
        <v>0</v>
      </c>
      <c r="AO119" s="53">
        <f t="shared" si="12"/>
        <v>0</v>
      </c>
      <c r="AP119" s="74">
        <f t="shared" si="13"/>
      </c>
      <c r="AQ119" s="11" t="b">
        <f t="shared" si="14"/>
        <v>0</v>
      </c>
      <c r="AR119" s="57" t="b">
        <f t="shared" si="15"/>
        <v>0</v>
      </c>
      <c r="AS119" s="32">
        <f t="shared" si="16"/>
      </c>
    </row>
    <row r="120" spans="1:45" ht="13.5">
      <c r="A120" s="4"/>
      <c r="B120" s="116"/>
      <c r="C120" s="33"/>
      <c r="D120" s="51"/>
      <c r="E120" s="5"/>
      <c r="F120" s="58"/>
      <c r="G120" s="52" t="e">
        <f>VLOOKUP(F120,Foglio1!$F$2:$G$1509,2,FALSE)</f>
        <v>#N/A</v>
      </c>
      <c r="H120" s="54"/>
      <c r="I120" s="4"/>
      <c r="J120" s="4"/>
      <c r="K120" s="4"/>
      <c r="L120" s="4"/>
      <c r="M120" s="24"/>
      <c r="N120" s="24"/>
      <c r="O120" s="14"/>
      <c r="P120" s="14"/>
      <c r="Q120" s="14"/>
      <c r="R120" s="14"/>
      <c r="S120" s="14"/>
      <c r="T120" s="14"/>
      <c r="U120" s="14"/>
      <c r="V120" s="14"/>
      <c r="W120" s="24"/>
      <c r="X120" s="14"/>
      <c r="Y120" s="15"/>
      <c r="Z120" s="15"/>
      <c r="AA120" s="53">
        <f t="shared" si="9"/>
        <v>0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53">
        <f t="shared" si="10"/>
        <v>0</v>
      </c>
      <c r="AN120" s="53">
        <f t="shared" si="11"/>
        <v>0</v>
      </c>
      <c r="AO120" s="53">
        <f t="shared" si="12"/>
        <v>0</v>
      </c>
      <c r="AP120" s="74">
        <f t="shared" si="13"/>
      </c>
      <c r="AQ120" s="11" t="b">
        <f t="shared" si="14"/>
        <v>0</v>
      </c>
      <c r="AR120" s="57" t="b">
        <f t="shared" si="15"/>
        <v>0</v>
      </c>
      <c r="AS120" s="32">
        <f t="shared" si="16"/>
      </c>
    </row>
    <row r="121" spans="1:45" ht="13.5">
      <c r="A121" s="4"/>
      <c r="B121" s="116"/>
      <c r="C121" s="33"/>
      <c r="D121" s="51"/>
      <c r="E121" s="5"/>
      <c r="F121" s="58"/>
      <c r="G121" s="52" t="e">
        <f>VLOOKUP(F121,Foglio1!$F$2:$G$1509,2,FALSE)</f>
        <v>#N/A</v>
      </c>
      <c r="H121" s="54"/>
      <c r="I121" s="4"/>
      <c r="J121" s="4"/>
      <c r="K121" s="4"/>
      <c r="L121" s="4"/>
      <c r="M121" s="24"/>
      <c r="N121" s="24"/>
      <c r="O121" s="14"/>
      <c r="P121" s="14"/>
      <c r="Q121" s="14"/>
      <c r="R121" s="14"/>
      <c r="S121" s="14"/>
      <c r="T121" s="14"/>
      <c r="U121" s="14"/>
      <c r="V121" s="14"/>
      <c r="W121" s="24"/>
      <c r="X121" s="14"/>
      <c r="Y121" s="15"/>
      <c r="Z121" s="15"/>
      <c r="AA121" s="53">
        <f t="shared" si="9"/>
        <v>0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53">
        <f t="shared" si="10"/>
        <v>0</v>
      </c>
      <c r="AN121" s="53">
        <f t="shared" si="11"/>
        <v>0</v>
      </c>
      <c r="AO121" s="53">
        <f t="shared" si="12"/>
        <v>0</v>
      </c>
      <c r="AP121" s="74">
        <f t="shared" si="13"/>
      </c>
      <c r="AQ121" s="11" t="b">
        <f t="shared" si="14"/>
        <v>0</v>
      </c>
      <c r="AR121" s="57" t="b">
        <f t="shared" si="15"/>
        <v>0</v>
      </c>
      <c r="AS121" s="32">
        <f t="shared" si="16"/>
      </c>
    </row>
    <row r="122" spans="1:45" ht="13.5">
      <c r="A122" s="4"/>
      <c r="B122" s="116"/>
      <c r="C122" s="33"/>
      <c r="D122" s="51"/>
      <c r="E122" s="5"/>
      <c r="F122" s="58"/>
      <c r="G122" s="52" t="e">
        <f>VLOOKUP(F122,Foglio1!$F$2:$G$1509,2,FALSE)</f>
        <v>#N/A</v>
      </c>
      <c r="H122" s="54"/>
      <c r="I122" s="4"/>
      <c r="J122" s="4"/>
      <c r="K122" s="4"/>
      <c r="L122" s="4"/>
      <c r="M122" s="24"/>
      <c r="N122" s="24"/>
      <c r="O122" s="14"/>
      <c r="P122" s="14"/>
      <c r="Q122" s="14"/>
      <c r="R122" s="14"/>
      <c r="S122" s="14"/>
      <c r="T122" s="14"/>
      <c r="U122" s="14"/>
      <c r="V122" s="14"/>
      <c r="W122" s="24"/>
      <c r="X122" s="14"/>
      <c r="Y122" s="15"/>
      <c r="Z122" s="15"/>
      <c r="AA122" s="53">
        <f t="shared" si="9"/>
        <v>0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53">
        <f t="shared" si="10"/>
        <v>0</v>
      </c>
      <c r="AN122" s="53">
        <f t="shared" si="11"/>
        <v>0</v>
      </c>
      <c r="AO122" s="53">
        <f t="shared" si="12"/>
        <v>0</v>
      </c>
      <c r="AP122" s="74">
        <f t="shared" si="13"/>
      </c>
      <c r="AQ122" s="11" t="b">
        <f t="shared" si="14"/>
        <v>0</v>
      </c>
      <c r="AR122" s="57" t="b">
        <f t="shared" si="15"/>
        <v>0</v>
      </c>
      <c r="AS122" s="32">
        <f t="shared" si="16"/>
      </c>
    </row>
    <row r="123" spans="1:45" ht="13.5">
      <c r="A123" s="4"/>
      <c r="B123" s="116"/>
      <c r="C123" s="33"/>
      <c r="D123" s="51"/>
      <c r="E123" s="5"/>
      <c r="F123" s="58"/>
      <c r="G123" s="52" t="e">
        <f>VLOOKUP(F123,Foglio1!$F$2:$G$1509,2,FALSE)</f>
        <v>#N/A</v>
      </c>
      <c r="H123" s="54"/>
      <c r="I123" s="4"/>
      <c r="J123" s="4"/>
      <c r="K123" s="4"/>
      <c r="L123" s="4"/>
      <c r="M123" s="24"/>
      <c r="N123" s="24"/>
      <c r="O123" s="14"/>
      <c r="P123" s="14"/>
      <c r="Q123" s="14"/>
      <c r="R123" s="14"/>
      <c r="S123" s="14"/>
      <c r="T123" s="14"/>
      <c r="U123" s="14"/>
      <c r="V123" s="14"/>
      <c r="W123" s="24"/>
      <c r="X123" s="14"/>
      <c r="Y123" s="15"/>
      <c r="Z123" s="15"/>
      <c r="AA123" s="53">
        <f t="shared" si="9"/>
        <v>0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53">
        <f t="shared" si="10"/>
        <v>0</v>
      </c>
      <c r="AN123" s="53">
        <f t="shared" si="11"/>
        <v>0</v>
      </c>
      <c r="AO123" s="53">
        <f t="shared" si="12"/>
        <v>0</v>
      </c>
      <c r="AP123" s="74">
        <f t="shared" si="13"/>
      </c>
      <c r="AQ123" s="11" t="b">
        <f t="shared" si="14"/>
        <v>0</v>
      </c>
      <c r="AR123" s="57" t="b">
        <f t="shared" si="15"/>
        <v>0</v>
      </c>
      <c r="AS123" s="32">
        <f t="shared" si="16"/>
      </c>
    </row>
    <row r="124" spans="1:45" ht="13.5">
      <c r="A124" s="4"/>
      <c r="B124" s="116"/>
      <c r="C124" s="33"/>
      <c r="D124" s="51"/>
      <c r="E124" s="5"/>
      <c r="F124" s="58"/>
      <c r="G124" s="52" t="e">
        <f>VLOOKUP(F124,Foglio1!$F$2:$G$1509,2,FALSE)</f>
        <v>#N/A</v>
      </c>
      <c r="H124" s="54"/>
      <c r="I124" s="4"/>
      <c r="J124" s="4"/>
      <c r="K124" s="4"/>
      <c r="L124" s="4"/>
      <c r="M124" s="24"/>
      <c r="N124" s="24"/>
      <c r="O124" s="14"/>
      <c r="P124" s="14"/>
      <c r="Q124" s="14"/>
      <c r="R124" s="14"/>
      <c r="S124" s="14"/>
      <c r="T124" s="14"/>
      <c r="U124" s="14"/>
      <c r="V124" s="14"/>
      <c r="W124" s="24"/>
      <c r="X124" s="14"/>
      <c r="Y124" s="15"/>
      <c r="Z124" s="15"/>
      <c r="AA124" s="53">
        <f t="shared" si="9"/>
        <v>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53">
        <f t="shared" si="10"/>
        <v>0</v>
      </c>
      <c r="AN124" s="53">
        <f t="shared" si="11"/>
        <v>0</v>
      </c>
      <c r="AO124" s="53">
        <f t="shared" si="12"/>
        <v>0</v>
      </c>
      <c r="AP124" s="74">
        <f t="shared" si="13"/>
      </c>
      <c r="AQ124" s="11" t="b">
        <f t="shared" si="14"/>
        <v>0</v>
      </c>
      <c r="AR124" s="57" t="b">
        <f t="shared" si="15"/>
        <v>0</v>
      </c>
      <c r="AS124" s="32">
        <f t="shared" si="16"/>
      </c>
    </row>
    <row r="125" spans="1:45" ht="13.5">
      <c r="A125" s="4"/>
      <c r="B125" s="116"/>
      <c r="C125" s="33"/>
      <c r="D125" s="51"/>
      <c r="E125" s="5"/>
      <c r="F125" s="58"/>
      <c r="G125" s="52" t="e">
        <f>VLOOKUP(F125,Foglio1!$F$2:$G$1509,2,FALSE)</f>
        <v>#N/A</v>
      </c>
      <c r="H125" s="54"/>
      <c r="I125" s="4"/>
      <c r="J125" s="4"/>
      <c r="K125" s="4"/>
      <c r="L125" s="4"/>
      <c r="M125" s="24"/>
      <c r="N125" s="24"/>
      <c r="O125" s="14"/>
      <c r="P125" s="14"/>
      <c r="Q125" s="14"/>
      <c r="R125" s="14"/>
      <c r="S125" s="14"/>
      <c r="T125" s="14"/>
      <c r="U125" s="14"/>
      <c r="V125" s="14"/>
      <c r="W125" s="24"/>
      <c r="X125" s="14"/>
      <c r="Y125" s="15"/>
      <c r="Z125" s="15"/>
      <c r="AA125" s="53">
        <f t="shared" si="9"/>
        <v>0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53">
        <f t="shared" si="10"/>
        <v>0</v>
      </c>
      <c r="AN125" s="53">
        <f t="shared" si="11"/>
        <v>0</v>
      </c>
      <c r="AO125" s="53">
        <f t="shared" si="12"/>
        <v>0</v>
      </c>
      <c r="AP125" s="74">
        <f t="shared" si="13"/>
      </c>
      <c r="AQ125" s="11" t="b">
        <f t="shared" si="14"/>
        <v>0</v>
      </c>
      <c r="AR125" s="57" t="b">
        <f t="shared" si="15"/>
        <v>0</v>
      </c>
      <c r="AS125" s="32">
        <f t="shared" si="16"/>
      </c>
    </row>
    <row r="126" spans="1:45" ht="13.5">
      <c r="A126" s="4"/>
      <c r="B126" s="116"/>
      <c r="C126" s="33"/>
      <c r="D126" s="51"/>
      <c r="E126" s="5"/>
      <c r="F126" s="58"/>
      <c r="G126" s="52" t="e">
        <f>VLOOKUP(F126,Foglio1!$F$2:$G$1509,2,FALSE)</f>
        <v>#N/A</v>
      </c>
      <c r="H126" s="54"/>
      <c r="I126" s="4"/>
      <c r="J126" s="4"/>
      <c r="K126" s="4"/>
      <c r="L126" s="4"/>
      <c r="M126" s="24"/>
      <c r="N126" s="24"/>
      <c r="O126" s="14"/>
      <c r="P126" s="14"/>
      <c r="Q126" s="14"/>
      <c r="R126" s="14"/>
      <c r="S126" s="14"/>
      <c r="T126" s="14"/>
      <c r="U126" s="14"/>
      <c r="V126" s="14"/>
      <c r="W126" s="24"/>
      <c r="X126" s="14"/>
      <c r="Y126" s="15"/>
      <c r="Z126" s="15"/>
      <c r="AA126" s="53">
        <f t="shared" si="9"/>
        <v>0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53">
        <f t="shared" si="10"/>
        <v>0</v>
      </c>
      <c r="AN126" s="53">
        <f t="shared" si="11"/>
        <v>0</v>
      </c>
      <c r="AO126" s="53">
        <f t="shared" si="12"/>
        <v>0</v>
      </c>
      <c r="AP126" s="74">
        <f t="shared" si="13"/>
      </c>
      <c r="AQ126" s="11" t="b">
        <f t="shared" si="14"/>
        <v>0</v>
      </c>
      <c r="AR126" s="57" t="b">
        <f t="shared" si="15"/>
        <v>0</v>
      </c>
      <c r="AS126" s="32">
        <f t="shared" si="16"/>
      </c>
    </row>
    <row r="127" spans="1:45" ht="13.5">
      <c r="A127" s="4"/>
      <c r="B127" s="116"/>
      <c r="C127" s="33"/>
      <c r="D127" s="51"/>
      <c r="E127" s="5"/>
      <c r="F127" s="58"/>
      <c r="G127" s="52" t="e">
        <f>VLOOKUP(F127,Foglio1!$F$2:$G$1509,2,FALSE)</f>
        <v>#N/A</v>
      </c>
      <c r="H127" s="54"/>
      <c r="I127" s="4"/>
      <c r="J127" s="4"/>
      <c r="K127" s="4"/>
      <c r="L127" s="4"/>
      <c r="M127" s="24"/>
      <c r="N127" s="24"/>
      <c r="O127" s="14"/>
      <c r="P127" s="14"/>
      <c r="Q127" s="14"/>
      <c r="R127" s="14"/>
      <c r="S127" s="14"/>
      <c r="T127" s="14"/>
      <c r="U127" s="14"/>
      <c r="V127" s="14"/>
      <c r="W127" s="24"/>
      <c r="X127" s="14"/>
      <c r="Y127" s="15"/>
      <c r="Z127" s="15"/>
      <c r="AA127" s="53">
        <f t="shared" si="9"/>
        <v>0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53">
        <f t="shared" si="10"/>
        <v>0</v>
      </c>
      <c r="AN127" s="53">
        <f t="shared" si="11"/>
        <v>0</v>
      </c>
      <c r="AO127" s="53">
        <f t="shared" si="12"/>
        <v>0</v>
      </c>
      <c r="AP127" s="74">
        <f t="shared" si="13"/>
      </c>
      <c r="AQ127" s="11" t="b">
        <f t="shared" si="14"/>
        <v>0</v>
      </c>
      <c r="AR127" s="57" t="b">
        <f t="shared" si="15"/>
        <v>0</v>
      </c>
      <c r="AS127" s="32">
        <f t="shared" si="16"/>
      </c>
    </row>
    <row r="128" spans="1:45" ht="13.5">
      <c r="A128" s="4"/>
      <c r="B128" s="116"/>
      <c r="C128" s="33"/>
      <c r="D128" s="51"/>
      <c r="E128" s="5"/>
      <c r="F128" s="58"/>
      <c r="G128" s="52" t="e">
        <f>VLOOKUP(F128,Foglio1!$F$2:$G$1509,2,FALSE)</f>
        <v>#N/A</v>
      </c>
      <c r="H128" s="54"/>
      <c r="I128" s="4"/>
      <c r="J128" s="4"/>
      <c r="K128" s="4"/>
      <c r="L128" s="4"/>
      <c r="M128" s="24"/>
      <c r="N128" s="24"/>
      <c r="O128" s="14"/>
      <c r="P128" s="14"/>
      <c r="Q128" s="14"/>
      <c r="R128" s="14"/>
      <c r="S128" s="14"/>
      <c r="T128" s="14"/>
      <c r="U128" s="14"/>
      <c r="V128" s="14"/>
      <c r="W128" s="24"/>
      <c r="X128" s="14"/>
      <c r="Y128" s="15"/>
      <c r="Z128" s="15"/>
      <c r="AA128" s="53">
        <f t="shared" si="9"/>
        <v>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53">
        <f t="shared" si="10"/>
        <v>0</v>
      </c>
      <c r="AN128" s="53">
        <f t="shared" si="11"/>
        <v>0</v>
      </c>
      <c r="AO128" s="53">
        <f t="shared" si="12"/>
        <v>0</v>
      </c>
      <c r="AP128" s="74">
        <f t="shared" si="13"/>
      </c>
      <c r="AQ128" s="11" t="b">
        <f t="shared" si="14"/>
        <v>0</v>
      </c>
      <c r="AR128" s="57" t="b">
        <f t="shared" si="15"/>
        <v>0</v>
      </c>
      <c r="AS128" s="32">
        <f t="shared" si="16"/>
      </c>
    </row>
    <row r="129" spans="1:45" ht="13.5">
      <c r="A129" s="4"/>
      <c r="B129" s="116"/>
      <c r="C129" s="33"/>
      <c r="D129" s="51"/>
      <c r="E129" s="5"/>
      <c r="F129" s="58"/>
      <c r="G129" s="52" t="e">
        <f>VLOOKUP(F129,Foglio1!$F$2:$G$1509,2,FALSE)</f>
        <v>#N/A</v>
      </c>
      <c r="H129" s="54"/>
      <c r="I129" s="4"/>
      <c r="J129" s="4"/>
      <c r="K129" s="4"/>
      <c r="L129" s="4"/>
      <c r="M129" s="24"/>
      <c r="N129" s="24"/>
      <c r="O129" s="14"/>
      <c r="P129" s="14"/>
      <c r="Q129" s="14"/>
      <c r="R129" s="14"/>
      <c r="S129" s="14"/>
      <c r="T129" s="14"/>
      <c r="U129" s="14"/>
      <c r="V129" s="14"/>
      <c r="W129" s="24"/>
      <c r="X129" s="14"/>
      <c r="Y129" s="15"/>
      <c r="Z129" s="15"/>
      <c r="AA129" s="53">
        <f t="shared" si="9"/>
        <v>0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53">
        <f t="shared" si="10"/>
        <v>0</v>
      </c>
      <c r="AN129" s="53">
        <f t="shared" si="11"/>
        <v>0</v>
      </c>
      <c r="AO129" s="53">
        <f t="shared" si="12"/>
        <v>0</v>
      </c>
      <c r="AP129" s="74">
        <f t="shared" si="13"/>
      </c>
      <c r="AQ129" s="11" t="b">
        <f t="shared" si="14"/>
        <v>0</v>
      </c>
      <c r="AR129" s="57" t="b">
        <f t="shared" si="15"/>
        <v>0</v>
      </c>
      <c r="AS129" s="32">
        <f t="shared" si="16"/>
      </c>
    </row>
    <row r="130" spans="1:45" ht="13.5">
      <c r="A130" s="4"/>
      <c r="B130" s="116"/>
      <c r="C130" s="33"/>
      <c r="D130" s="51"/>
      <c r="E130" s="5"/>
      <c r="F130" s="58"/>
      <c r="G130" s="52" t="e">
        <f>VLOOKUP(F130,Foglio1!$F$2:$G$1509,2,FALSE)</f>
        <v>#N/A</v>
      </c>
      <c r="H130" s="54"/>
      <c r="I130" s="4"/>
      <c r="J130" s="4"/>
      <c r="K130" s="4"/>
      <c r="L130" s="4"/>
      <c r="M130" s="24"/>
      <c r="N130" s="24"/>
      <c r="O130" s="14"/>
      <c r="P130" s="14"/>
      <c r="Q130" s="14"/>
      <c r="R130" s="14"/>
      <c r="S130" s="14"/>
      <c r="T130" s="14"/>
      <c r="U130" s="14"/>
      <c r="V130" s="14"/>
      <c r="W130" s="24"/>
      <c r="X130" s="14"/>
      <c r="Y130" s="15"/>
      <c r="Z130" s="15"/>
      <c r="AA130" s="53">
        <f t="shared" si="9"/>
        <v>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53">
        <f t="shared" si="10"/>
        <v>0</v>
      </c>
      <c r="AN130" s="53">
        <f t="shared" si="11"/>
        <v>0</v>
      </c>
      <c r="AO130" s="53">
        <f t="shared" si="12"/>
        <v>0</v>
      </c>
      <c r="AP130" s="74">
        <f t="shared" si="13"/>
      </c>
      <c r="AQ130" s="11" t="b">
        <f t="shared" si="14"/>
        <v>0</v>
      </c>
      <c r="AR130" s="57" t="b">
        <f t="shared" si="15"/>
        <v>0</v>
      </c>
      <c r="AS130" s="32">
        <f t="shared" si="16"/>
      </c>
    </row>
    <row r="131" spans="1:45" ht="13.5">
      <c r="A131" s="4"/>
      <c r="B131" s="116"/>
      <c r="C131" s="33"/>
      <c r="D131" s="51"/>
      <c r="E131" s="5"/>
      <c r="F131" s="58"/>
      <c r="G131" s="52" t="e">
        <f>VLOOKUP(F131,Foglio1!$F$2:$G$1509,2,FALSE)</f>
        <v>#N/A</v>
      </c>
      <c r="H131" s="54"/>
      <c r="I131" s="4"/>
      <c r="J131" s="4"/>
      <c r="K131" s="4"/>
      <c r="L131" s="4"/>
      <c r="M131" s="24"/>
      <c r="N131" s="24"/>
      <c r="O131" s="14"/>
      <c r="P131" s="14"/>
      <c r="Q131" s="14"/>
      <c r="R131" s="14"/>
      <c r="S131" s="14"/>
      <c r="T131" s="14"/>
      <c r="U131" s="14"/>
      <c r="V131" s="14"/>
      <c r="W131" s="24"/>
      <c r="X131" s="14"/>
      <c r="Y131" s="15"/>
      <c r="Z131" s="15"/>
      <c r="AA131" s="53">
        <f t="shared" si="9"/>
        <v>0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53">
        <f t="shared" si="10"/>
        <v>0</v>
      </c>
      <c r="AN131" s="53">
        <f t="shared" si="11"/>
        <v>0</v>
      </c>
      <c r="AO131" s="53">
        <f t="shared" si="12"/>
        <v>0</v>
      </c>
      <c r="AP131" s="74">
        <f t="shared" si="13"/>
      </c>
      <c r="AQ131" s="11" t="b">
        <f t="shared" si="14"/>
        <v>0</v>
      </c>
      <c r="AR131" s="57" t="b">
        <f t="shared" si="15"/>
        <v>0</v>
      </c>
      <c r="AS131" s="32">
        <f t="shared" si="16"/>
      </c>
    </row>
    <row r="132" spans="1:45" ht="13.5">
      <c r="A132" s="4"/>
      <c r="B132" s="116"/>
      <c r="C132" s="33"/>
      <c r="D132" s="51"/>
      <c r="E132" s="5"/>
      <c r="F132" s="58"/>
      <c r="G132" s="52" t="e">
        <f>VLOOKUP(F132,Foglio1!$F$2:$G$1509,2,FALSE)</f>
        <v>#N/A</v>
      </c>
      <c r="H132" s="54"/>
      <c r="I132" s="4"/>
      <c r="J132" s="4"/>
      <c r="K132" s="4"/>
      <c r="L132" s="4"/>
      <c r="M132" s="24"/>
      <c r="N132" s="24"/>
      <c r="O132" s="14"/>
      <c r="P132" s="14"/>
      <c r="Q132" s="14"/>
      <c r="R132" s="14"/>
      <c r="S132" s="14"/>
      <c r="T132" s="14"/>
      <c r="U132" s="14"/>
      <c r="V132" s="14"/>
      <c r="W132" s="24"/>
      <c r="X132" s="14"/>
      <c r="Y132" s="15"/>
      <c r="Z132" s="15"/>
      <c r="AA132" s="53">
        <f t="shared" si="9"/>
        <v>0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53">
        <f t="shared" si="10"/>
        <v>0</v>
      </c>
      <c r="AN132" s="53">
        <f t="shared" si="11"/>
        <v>0</v>
      </c>
      <c r="AO132" s="53">
        <f t="shared" si="12"/>
        <v>0</v>
      </c>
      <c r="AP132" s="74">
        <f t="shared" si="13"/>
      </c>
      <c r="AQ132" s="11" t="b">
        <f t="shared" si="14"/>
        <v>0</v>
      </c>
      <c r="AR132" s="57" t="b">
        <f t="shared" si="15"/>
        <v>0</v>
      </c>
      <c r="AS132" s="32">
        <f t="shared" si="16"/>
      </c>
    </row>
    <row r="133" spans="1:45" ht="13.5">
      <c r="A133" s="4"/>
      <c r="B133" s="116"/>
      <c r="C133" s="33"/>
      <c r="D133" s="51"/>
      <c r="E133" s="5"/>
      <c r="F133" s="58"/>
      <c r="G133" s="52" t="e">
        <f>VLOOKUP(F133,Foglio1!$F$2:$G$1509,2,FALSE)</f>
        <v>#N/A</v>
      </c>
      <c r="H133" s="54"/>
      <c r="I133" s="4"/>
      <c r="J133" s="4"/>
      <c r="K133" s="4"/>
      <c r="L133" s="4"/>
      <c r="M133" s="24"/>
      <c r="N133" s="24"/>
      <c r="O133" s="14"/>
      <c r="P133" s="14"/>
      <c r="Q133" s="14"/>
      <c r="R133" s="14"/>
      <c r="S133" s="14"/>
      <c r="T133" s="14"/>
      <c r="U133" s="14"/>
      <c r="V133" s="14"/>
      <c r="W133" s="24"/>
      <c r="X133" s="14"/>
      <c r="Y133" s="15"/>
      <c r="Z133" s="15"/>
      <c r="AA133" s="53">
        <f t="shared" si="9"/>
        <v>0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53">
        <f t="shared" si="10"/>
        <v>0</v>
      </c>
      <c r="AN133" s="53">
        <f t="shared" si="11"/>
        <v>0</v>
      </c>
      <c r="AO133" s="53">
        <f t="shared" si="12"/>
        <v>0</v>
      </c>
      <c r="AP133" s="74">
        <f t="shared" si="13"/>
      </c>
      <c r="AQ133" s="11" t="b">
        <f t="shared" si="14"/>
        <v>0</v>
      </c>
      <c r="AR133" s="57" t="b">
        <f t="shared" si="15"/>
        <v>0</v>
      </c>
      <c r="AS133" s="32">
        <f t="shared" si="16"/>
      </c>
    </row>
    <row r="134" spans="1:45" ht="13.5">
      <c r="A134" s="4"/>
      <c r="B134" s="116"/>
      <c r="C134" s="33"/>
      <c r="D134" s="51"/>
      <c r="E134" s="5"/>
      <c r="F134" s="58"/>
      <c r="G134" s="52" t="e">
        <f>VLOOKUP(F134,Foglio1!$F$2:$G$1509,2,FALSE)</f>
        <v>#N/A</v>
      </c>
      <c r="H134" s="54"/>
      <c r="I134" s="4"/>
      <c r="J134" s="4"/>
      <c r="K134" s="4"/>
      <c r="L134" s="4"/>
      <c r="M134" s="24"/>
      <c r="N134" s="24"/>
      <c r="O134" s="14"/>
      <c r="P134" s="14"/>
      <c r="Q134" s="14"/>
      <c r="R134" s="14"/>
      <c r="S134" s="14"/>
      <c r="T134" s="14"/>
      <c r="U134" s="14"/>
      <c r="V134" s="14"/>
      <c r="W134" s="24"/>
      <c r="X134" s="14"/>
      <c r="Y134" s="15"/>
      <c r="Z134" s="15"/>
      <c r="AA134" s="53">
        <f t="shared" si="9"/>
        <v>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53">
        <f t="shared" si="10"/>
        <v>0</v>
      </c>
      <c r="AN134" s="53">
        <f t="shared" si="11"/>
        <v>0</v>
      </c>
      <c r="AO134" s="53">
        <f t="shared" si="12"/>
        <v>0</v>
      </c>
      <c r="AP134" s="74">
        <f t="shared" si="13"/>
      </c>
      <c r="AQ134" s="11" t="b">
        <f t="shared" si="14"/>
        <v>0</v>
      </c>
      <c r="AR134" s="57" t="b">
        <f t="shared" si="15"/>
        <v>0</v>
      </c>
      <c r="AS134" s="32">
        <f t="shared" si="16"/>
      </c>
    </row>
    <row r="135" spans="1:45" ht="13.5">
      <c r="A135" s="4"/>
      <c r="B135" s="116"/>
      <c r="C135" s="33"/>
      <c r="D135" s="51"/>
      <c r="E135" s="5"/>
      <c r="F135" s="58"/>
      <c r="G135" s="52" t="e">
        <f>VLOOKUP(F135,Foglio1!$F$2:$G$1509,2,FALSE)</f>
        <v>#N/A</v>
      </c>
      <c r="H135" s="54"/>
      <c r="I135" s="4"/>
      <c r="J135" s="4"/>
      <c r="K135" s="4"/>
      <c r="L135" s="4"/>
      <c r="M135" s="24"/>
      <c r="N135" s="24"/>
      <c r="O135" s="14"/>
      <c r="P135" s="14"/>
      <c r="Q135" s="14"/>
      <c r="R135" s="14"/>
      <c r="S135" s="14"/>
      <c r="T135" s="14"/>
      <c r="U135" s="14"/>
      <c r="V135" s="14"/>
      <c r="W135" s="24"/>
      <c r="X135" s="14"/>
      <c r="Y135" s="15"/>
      <c r="Z135" s="15"/>
      <c r="AA135" s="53">
        <f t="shared" si="9"/>
        <v>0</v>
      </c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53">
        <f t="shared" si="10"/>
        <v>0</v>
      </c>
      <c r="AN135" s="53">
        <f t="shared" si="11"/>
        <v>0</v>
      </c>
      <c r="AO135" s="53">
        <f t="shared" si="12"/>
        <v>0</v>
      </c>
      <c r="AP135" s="74">
        <f t="shared" si="13"/>
      </c>
      <c r="AQ135" s="11" t="b">
        <f t="shared" si="14"/>
        <v>0</v>
      </c>
      <c r="AR135" s="57" t="b">
        <f t="shared" si="15"/>
        <v>0</v>
      </c>
      <c r="AS135" s="32">
        <f t="shared" si="16"/>
      </c>
    </row>
    <row r="136" spans="1:45" ht="13.5">
      <c r="A136" s="4"/>
      <c r="B136" s="116"/>
      <c r="C136" s="33"/>
      <c r="D136" s="51"/>
      <c r="E136" s="5"/>
      <c r="F136" s="58"/>
      <c r="G136" s="52" t="e">
        <f>VLOOKUP(F136,Foglio1!$F$2:$G$1509,2,FALSE)</f>
        <v>#N/A</v>
      </c>
      <c r="H136" s="54"/>
      <c r="I136" s="4"/>
      <c r="J136" s="4"/>
      <c r="K136" s="4"/>
      <c r="L136" s="4"/>
      <c r="M136" s="24"/>
      <c r="N136" s="24"/>
      <c r="O136" s="14"/>
      <c r="P136" s="14"/>
      <c r="Q136" s="14"/>
      <c r="R136" s="14"/>
      <c r="S136" s="14"/>
      <c r="T136" s="14"/>
      <c r="U136" s="14"/>
      <c r="V136" s="14"/>
      <c r="W136" s="24"/>
      <c r="X136" s="14"/>
      <c r="Y136" s="15"/>
      <c r="Z136" s="15"/>
      <c r="AA136" s="53">
        <f aca="true" t="shared" si="17" ref="AA136:AA199">SUM(Y136:Z136)</f>
        <v>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53">
        <f aca="true" t="shared" si="18" ref="AM136:AM199">SUM(AA136:AC136)</f>
        <v>0</v>
      </c>
      <c r="AN136" s="53">
        <f aca="true" t="shared" si="19" ref="AN136:AN199">SUM(AD136:AF136)</f>
        <v>0</v>
      </c>
      <c r="AO136" s="53">
        <f aca="true" t="shared" si="20" ref="AO136:AO199">SUM(AG136:AK136)</f>
        <v>0</v>
      </c>
      <c r="AP136" s="74">
        <f aca="true" t="shared" si="21" ref="AP136:AP199">IF(AND(OR(AQ136=FALSE,AR136=FALSE),OR(COUNTBLANK(A136:F136)&lt;&gt;COLUMNS(A136:F136),COUNTBLANK(H136:Z136)&lt;&gt;COLUMNS(H136:Z136),COUNTBLANK(AB136:AL136)&lt;&gt;COLUMNS(AB136:AL136))),"KO","")</f>
      </c>
      <c r="AQ136" s="11" t="b">
        <f aca="true" t="shared" si="22" ref="AQ136:AQ199">IF(OR(ISBLANK(A136),ISBLANK(B136),ISBLANK(H136),ISBLANK(O136),ISBLANK(R136),ISBLANK(V136),ISBLANK(W136),ISBLANK(Y136),ISBLANK(AB136),ISBLANK(AE136),ISBLANK(AL136)),FALSE,TRUE)</f>
        <v>0</v>
      </c>
      <c r="AR136" s="57" t="b">
        <f aca="true" t="shared" si="23" ref="AR136:AR199">IF(ISBLANK(B136),IF(OR(ISBLANK(C136),ISBLANK(D136),ISBLANK(E136),ISBLANK(F136),ISBLANK(G136)),FALSE,TRUE),TRUE)</f>
        <v>0</v>
      </c>
      <c r="AS136" s="32">
        <f aca="true" t="shared" si="24" ref="AS136:AS199">IF(AND(AP136="KO",OR(COUNTBLANK(A136:F136)&lt;&gt;COLUMNS(A136:F136),COUNTBLANK(H136:Z136)&lt;&gt;COLUMNS(H136:Z136),COUNTBLANK(AB136:AL136)&lt;&gt;COLUMNS(AB136:AL136))),"ATTENZIONE!!! NON TUTTI I CAMPI OBBLIGATORI SONO STATI COMPILATI","")</f>
      </c>
    </row>
    <row r="137" spans="1:45" ht="13.5">
      <c r="A137" s="4"/>
      <c r="B137" s="116"/>
      <c r="C137" s="33"/>
      <c r="D137" s="51"/>
      <c r="E137" s="5"/>
      <c r="F137" s="58"/>
      <c r="G137" s="52" t="e">
        <f>VLOOKUP(F137,Foglio1!$F$2:$G$1509,2,FALSE)</f>
        <v>#N/A</v>
      </c>
      <c r="H137" s="54"/>
      <c r="I137" s="4"/>
      <c r="J137" s="4"/>
      <c r="K137" s="4"/>
      <c r="L137" s="4"/>
      <c r="M137" s="24"/>
      <c r="N137" s="24"/>
      <c r="O137" s="14"/>
      <c r="P137" s="14"/>
      <c r="Q137" s="14"/>
      <c r="R137" s="14"/>
      <c r="S137" s="14"/>
      <c r="T137" s="14"/>
      <c r="U137" s="14"/>
      <c r="V137" s="14"/>
      <c r="W137" s="24"/>
      <c r="X137" s="14"/>
      <c r="Y137" s="15"/>
      <c r="Z137" s="15"/>
      <c r="AA137" s="53">
        <f t="shared" si="17"/>
        <v>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53">
        <f t="shared" si="18"/>
        <v>0</v>
      </c>
      <c r="AN137" s="53">
        <f t="shared" si="19"/>
        <v>0</v>
      </c>
      <c r="AO137" s="53">
        <f t="shared" si="20"/>
        <v>0</v>
      </c>
      <c r="AP137" s="74">
        <f t="shared" si="21"/>
      </c>
      <c r="AQ137" s="11" t="b">
        <f t="shared" si="22"/>
        <v>0</v>
      </c>
      <c r="AR137" s="57" t="b">
        <f t="shared" si="23"/>
        <v>0</v>
      </c>
      <c r="AS137" s="32">
        <f t="shared" si="24"/>
      </c>
    </row>
    <row r="138" spans="1:45" ht="13.5">
      <c r="A138" s="4"/>
      <c r="B138" s="116"/>
      <c r="C138" s="33"/>
      <c r="D138" s="51"/>
      <c r="E138" s="5"/>
      <c r="F138" s="58"/>
      <c r="G138" s="52" t="e">
        <f>VLOOKUP(F138,Foglio1!$F$2:$G$1509,2,FALSE)</f>
        <v>#N/A</v>
      </c>
      <c r="H138" s="54"/>
      <c r="I138" s="4"/>
      <c r="J138" s="4"/>
      <c r="K138" s="4"/>
      <c r="L138" s="4"/>
      <c r="M138" s="24"/>
      <c r="N138" s="24"/>
      <c r="O138" s="14"/>
      <c r="P138" s="14"/>
      <c r="Q138" s="14"/>
      <c r="R138" s="14"/>
      <c r="S138" s="14"/>
      <c r="T138" s="14"/>
      <c r="U138" s="14"/>
      <c r="V138" s="14"/>
      <c r="W138" s="24"/>
      <c r="X138" s="14"/>
      <c r="Y138" s="15"/>
      <c r="Z138" s="15"/>
      <c r="AA138" s="53">
        <f t="shared" si="17"/>
        <v>0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53">
        <f t="shared" si="18"/>
        <v>0</v>
      </c>
      <c r="AN138" s="53">
        <f t="shared" si="19"/>
        <v>0</v>
      </c>
      <c r="AO138" s="53">
        <f t="shared" si="20"/>
        <v>0</v>
      </c>
      <c r="AP138" s="74">
        <f t="shared" si="21"/>
      </c>
      <c r="AQ138" s="11" t="b">
        <f t="shared" si="22"/>
        <v>0</v>
      </c>
      <c r="AR138" s="57" t="b">
        <f t="shared" si="23"/>
        <v>0</v>
      </c>
      <c r="AS138" s="32">
        <f t="shared" si="24"/>
      </c>
    </row>
    <row r="139" spans="1:45" ht="13.5">
      <c r="A139" s="4"/>
      <c r="B139" s="116"/>
      <c r="C139" s="33"/>
      <c r="D139" s="51"/>
      <c r="E139" s="5"/>
      <c r="F139" s="58"/>
      <c r="G139" s="52" t="e">
        <f>VLOOKUP(F139,Foglio1!$F$2:$G$1509,2,FALSE)</f>
        <v>#N/A</v>
      </c>
      <c r="H139" s="54"/>
      <c r="I139" s="4"/>
      <c r="J139" s="4"/>
      <c r="K139" s="4"/>
      <c r="L139" s="4"/>
      <c r="M139" s="24"/>
      <c r="N139" s="24"/>
      <c r="O139" s="14"/>
      <c r="P139" s="14"/>
      <c r="Q139" s="14"/>
      <c r="R139" s="14"/>
      <c r="S139" s="14"/>
      <c r="T139" s="14"/>
      <c r="U139" s="14"/>
      <c r="V139" s="14"/>
      <c r="W139" s="24"/>
      <c r="X139" s="14"/>
      <c r="Y139" s="15"/>
      <c r="Z139" s="15"/>
      <c r="AA139" s="53">
        <f t="shared" si="17"/>
        <v>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53">
        <f t="shared" si="18"/>
        <v>0</v>
      </c>
      <c r="AN139" s="53">
        <f t="shared" si="19"/>
        <v>0</v>
      </c>
      <c r="AO139" s="53">
        <f t="shared" si="20"/>
        <v>0</v>
      </c>
      <c r="AP139" s="74">
        <f t="shared" si="21"/>
      </c>
      <c r="AQ139" s="11" t="b">
        <f t="shared" si="22"/>
        <v>0</v>
      </c>
      <c r="AR139" s="57" t="b">
        <f t="shared" si="23"/>
        <v>0</v>
      </c>
      <c r="AS139" s="32">
        <f t="shared" si="24"/>
      </c>
    </row>
    <row r="140" spans="1:45" ht="13.5">
      <c r="A140" s="4"/>
      <c r="B140" s="116"/>
      <c r="C140" s="33"/>
      <c r="D140" s="51"/>
      <c r="E140" s="5"/>
      <c r="F140" s="58"/>
      <c r="G140" s="52" t="e">
        <f>VLOOKUP(F140,Foglio1!$F$2:$G$1509,2,FALSE)</f>
        <v>#N/A</v>
      </c>
      <c r="H140" s="54"/>
      <c r="I140" s="4"/>
      <c r="J140" s="4"/>
      <c r="K140" s="4"/>
      <c r="L140" s="4"/>
      <c r="M140" s="24"/>
      <c r="N140" s="24"/>
      <c r="O140" s="14"/>
      <c r="P140" s="14"/>
      <c r="Q140" s="14"/>
      <c r="R140" s="14"/>
      <c r="S140" s="14"/>
      <c r="T140" s="14"/>
      <c r="U140" s="14"/>
      <c r="V140" s="14"/>
      <c r="W140" s="24"/>
      <c r="X140" s="14"/>
      <c r="Y140" s="15"/>
      <c r="Z140" s="15"/>
      <c r="AA140" s="53">
        <f t="shared" si="17"/>
        <v>0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53">
        <f t="shared" si="18"/>
        <v>0</v>
      </c>
      <c r="AN140" s="53">
        <f t="shared" si="19"/>
        <v>0</v>
      </c>
      <c r="AO140" s="53">
        <f t="shared" si="20"/>
        <v>0</v>
      </c>
      <c r="AP140" s="74">
        <f t="shared" si="21"/>
      </c>
      <c r="AQ140" s="11" t="b">
        <f t="shared" si="22"/>
        <v>0</v>
      </c>
      <c r="AR140" s="57" t="b">
        <f t="shared" si="23"/>
        <v>0</v>
      </c>
      <c r="AS140" s="32">
        <f t="shared" si="24"/>
      </c>
    </row>
    <row r="141" spans="1:45" ht="13.5">
      <c r="A141" s="4"/>
      <c r="B141" s="116"/>
      <c r="C141" s="33"/>
      <c r="D141" s="51"/>
      <c r="E141" s="5"/>
      <c r="F141" s="58"/>
      <c r="G141" s="52" t="e">
        <f>VLOOKUP(F141,Foglio1!$F$2:$G$1509,2,FALSE)</f>
        <v>#N/A</v>
      </c>
      <c r="H141" s="54"/>
      <c r="I141" s="4"/>
      <c r="J141" s="4"/>
      <c r="K141" s="4"/>
      <c r="L141" s="4"/>
      <c r="M141" s="24"/>
      <c r="N141" s="24"/>
      <c r="O141" s="14"/>
      <c r="P141" s="14"/>
      <c r="Q141" s="14"/>
      <c r="R141" s="14"/>
      <c r="S141" s="14"/>
      <c r="T141" s="14"/>
      <c r="U141" s="14"/>
      <c r="V141" s="14"/>
      <c r="W141" s="24"/>
      <c r="X141" s="14"/>
      <c r="Y141" s="15"/>
      <c r="Z141" s="15"/>
      <c r="AA141" s="53">
        <f t="shared" si="17"/>
        <v>0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53">
        <f t="shared" si="18"/>
        <v>0</v>
      </c>
      <c r="AN141" s="53">
        <f t="shared" si="19"/>
        <v>0</v>
      </c>
      <c r="AO141" s="53">
        <f t="shared" si="20"/>
        <v>0</v>
      </c>
      <c r="AP141" s="74">
        <f t="shared" si="21"/>
      </c>
      <c r="AQ141" s="11" t="b">
        <f t="shared" si="22"/>
        <v>0</v>
      </c>
      <c r="AR141" s="57" t="b">
        <f t="shared" si="23"/>
        <v>0</v>
      </c>
      <c r="AS141" s="32">
        <f t="shared" si="24"/>
      </c>
    </row>
    <row r="142" spans="1:45" ht="13.5">
      <c r="A142" s="4"/>
      <c r="B142" s="116"/>
      <c r="C142" s="33"/>
      <c r="D142" s="51"/>
      <c r="E142" s="5"/>
      <c r="F142" s="58"/>
      <c r="G142" s="52" t="e">
        <f>VLOOKUP(F142,Foglio1!$F$2:$G$1509,2,FALSE)</f>
        <v>#N/A</v>
      </c>
      <c r="H142" s="54"/>
      <c r="I142" s="4"/>
      <c r="J142" s="4"/>
      <c r="K142" s="4"/>
      <c r="L142" s="4"/>
      <c r="M142" s="24"/>
      <c r="N142" s="24"/>
      <c r="O142" s="14"/>
      <c r="P142" s="14"/>
      <c r="Q142" s="14"/>
      <c r="R142" s="14"/>
      <c r="S142" s="14"/>
      <c r="T142" s="14"/>
      <c r="U142" s="14"/>
      <c r="V142" s="14"/>
      <c r="W142" s="24"/>
      <c r="X142" s="14"/>
      <c r="Y142" s="15"/>
      <c r="Z142" s="15"/>
      <c r="AA142" s="53">
        <f t="shared" si="17"/>
        <v>0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53">
        <f t="shared" si="18"/>
        <v>0</v>
      </c>
      <c r="AN142" s="53">
        <f t="shared" si="19"/>
        <v>0</v>
      </c>
      <c r="AO142" s="53">
        <f t="shared" si="20"/>
        <v>0</v>
      </c>
      <c r="AP142" s="74">
        <f t="shared" si="21"/>
      </c>
      <c r="AQ142" s="11" t="b">
        <f t="shared" si="22"/>
        <v>0</v>
      </c>
      <c r="AR142" s="57" t="b">
        <f t="shared" si="23"/>
        <v>0</v>
      </c>
      <c r="AS142" s="32">
        <f t="shared" si="24"/>
      </c>
    </row>
    <row r="143" spans="1:45" ht="13.5">
      <c r="A143" s="4"/>
      <c r="B143" s="116"/>
      <c r="C143" s="33"/>
      <c r="D143" s="51"/>
      <c r="E143" s="5"/>
      <c r="F143" s="58"/>
      <c r="G143" s="52" t="e">
        <f>VLOOKUP(F143,Foglio1!$F$2:$G$1509,2,FALSE)</f>
        <v>#N/A</v>
      </c>
      <c r="H143" s="54"/>
      <c r="I143" s="4"/>
      <c r="J143" s="4"/>
      <c r="K143" s="4"/>
      <c r="L143" s="4"/>
      <c r="M143" s="24"/>
      <c r="N143" s="24"/>
      <c r="O143" s="14"/>
      <c r="P143" s="14"/>
      <c r="Q143" s="14"/>
      <c r="R143" s="14"/>
      <c r="S143" s="14"/>
      <c r="T143" s="14"/>
      <c r="U143" s="14"/>
      <c r="V143" s="14"/>
      <c r="W143" s="24"/>
      <c r="X143" s="14"/>
      <c r="Y143" s="15"/>
      <c r="Z143" s="15"/>
      <c r="AA143" s="53">
        <f t="shared" si="17"/>
        <v>0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53">
        <f t="shared" si="18"/>
        <v>0</v>
      </c>
      <c r="AN143" s="53">
        <f t="shared" si="19"/>
        <v>0</v>
      </c>
      <c r="AO143" s="53">
        <f t="shared" si="20"/>
        <v>0</v>
      </c>
      <c r="AP143" s="74">
        <f t="shared" si="21"/>
      </c>
      <c r="AQ143" s="11" t="b">
        <f t="shared" si="22"/>
        <v>0</v>
      </c>
      <c r="AR143" s="57" t="b">
        <f t="shared" si="23"/>
        <v>0</v>
      </c>
      <c r="AS143" s="32">
        <f t="shared" si="24"/>
      </c>
    </row>
    <row r="144" spans="1:45" ht="13.5">
      <c r="A144" s="4"/>
      <c r="B144" s="116"/>
      <c r="C144" s="33"/>
      <c r="D144" s="51"/>
      <c r="E144" s="5"/>
      <c r="F144" s="58"/>
      <c r="G144" s="52" t="e">
        <f>VLOOKUP(F144,Foglio1!$F$2:$G$1509,2,FALSE)</f>
        <v>#N/A</v>
      </c>
      <c r="H144" s="54"/>
      <c r="I144" s="4"/>
      <c r="J144" s="4"/>
      <c r="K144" s="4"/>
      <c r="L144" s="4"/>
      <c r="M144" s="24"/>
      <c r="N144" s="24"/>
      <c r="O144" s="14"/>
      <c r="P144" s="14"/>
      <c r="Q144" s="14"/>
      <c r="R144" s="14"/>
      <c r="S144" s="14"/>
      <c r="T144" s="14"/>
      <c r="U144" s="14"/>
      <c r="V144" s="14"/>
      <c r="W144" s="24"/>
      <c r="X144" s="14"/>
      <c r="Y144" s="15"/>
      <c r="Z144" s="15"/>
      <c r="AA144" s="53">
        <f t="shared" si="17"/>
        <v>0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53">
        <f t="shared" si="18"/>
        <v>0</v>
      </c>
      <c r="AN144" s="53">
        <f t="shared" si="19"/>
        <v>0</v>
      </c>
      <c r="AO144" s="53">
        <f t="shared" si="20"/>
        <v>0</v>
      </c>
      <c r="AP144" s="74">
        <f t="shared" si="21"/>
      </c>
      <c r="AQ144" s="11" t="b">
        <f t="shared" si="22"/>
        <v>0</v>
      </c>
      <c r="AR144" s="57" t="b">
        <f t="shared" si="23"/>
        <v>0</v>
      </c>
      <c r="AS144" s="32">
        <f t="shared" si="24"/>
      </c>
    </row>
    <row r="145" spans="1:45" ht="13.5">
      <c r="A145" s="4"/>
      <c r="B145" s="116"/>
      <c r="C145" s="33"/>
      <c r="D145" s="51"/>
      <c r="E145" s="5"/>
      <c r="F145" s="58"/>
      <c r="G145" s="52" t="e">
        <f>VLOOKUP(F145,Foglio1!$F$2:$G$1509,2,FALSE)</f>
        <v>#N/A</v>
      </c>
      <c r="H145" s="54"/>
      <c r="I145" s="4"/>
      <c r="J145" s="4"/>
      <c r="K145" s="4"/>
      <c r="L145" s="4"/>
      <c r="M145" s="24"/>
      <c r="N145" s="24"/>
      <c r="O145" s="14"/>
      <c r="P145" s="14"/>
      <c r="Q145" s="14"/>
      <c r="R145" s="14"/>
      <c r="S145" s="14"/>
      <c r="T145" s="14"/>
      <c r="U145" s="14"/>
      <c r="V145" s="14"/>
      <c r="W145" s="24"/>
      <c r="X145" s="14"/>
      <c r="Y145" s="15"/>
      <c r="Z145" s="15"/>
      <c r="AA145" s="53">
        <f t="shared" si="17"/>
        <v>0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53">
        <f t="shared" si="18"/>
        <v>0</v>
      </c>
      <c r="AN145" s="53">
        <f t="shared" si="19"/>
        <v>0</v>
      </c>
      <c r="AO145" s="53">
        <f t="shared" si="20"/>
        <v>0</v>
      </c>
      <c r="AP145" s="74">
        <f t="shared" si="21"/>
      </c>
      <c r="AQ145" s="11" t="b">
        <f t="shared" si="22"/>
        <v>0</v>
      </c>
      <c r="AR145" s="57" t="b">
        <f t="shared" si="23"/>
        <v>0</v>
      </c>
      <c r="AS145" s="32">
        <f t="shared" si="24"/>
      </c>
    </row>
    <row r="146" spans="1:45" ht="13.5">
      <c r="A146" s="4"/>
      <c r="B146" s="116"/>
      <c r="C146" s="33"/>
      <c r="D146" s="51"/>
      <c r="E146" s="5"/>
      <c r="F146" s="58"/>
      <c r="G146" s="52" t="e">
        <f>VLOOKUP(F146,Foglio1!$F$2:$G$1509,2,FALSE)</f>
        <v>#N/A</v>
      </c>
      <c r="H146" s="54"/>
      <c r="I146" s="4"/>
      <c r="J146" s="4"/>
      <c r="K146" s="4"/>
      <c r="L146" s="4"/>
      <c r="M146" s="24"/>
      <c r="N146" s="24"/>
      <c r="O146" s="14"/>
      <c r="P146" s="14"/>
      <c r="Q146" s="14"/>
      <c r="R146" s="14"/>
      <c r="S146" s="14"/>
      <c r="T146" s="14"/>
      <c r="U146" s="14"/>
      <c r="V146" s="14"/>
      <c r="W146" s="24"/>
      <c r="X146" s="14"/>
      <c r="Y146" s="15"/>
      <c r="Z146" s="15"/>
      <c r="AA146" s="53">
        <f t="shared" si="17"/>
        <v>0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53">
        <f t="shared" si="18"/>
        <v>0</v>
      </c>
      <c r="AN146" s="53">
        <f t="shared" si="19"/>
        <v>0</v>
      </c>
      <c r="AO146" s="53">
        <f t="shared" si="20"/>
        <v>0</v>
      </c>
      <c r="AP146" s="74">
        <f t="shared" si="21"/>
      </c>
      <c r="AQ146" s="11" t="b">
        <f t="shared" si="22"/>
        <v>0</v>
      </c>
      <c r="AR146" s="57" t="b">
        <f t="shared" si="23"/>
        <v>0</v>
      </c>
      <c r="AS146" s="32">
        <f t="shared" si="24"/>
      </c>
    </row>
    <row r="147" spans="1:45" ht="13.5">
      <c r="A147" s="4"/>
      <c r="B147" s="116"/>
      <c r="C147" s="33"/>
      <c r="D147" s="51"/>
      <c r="E147" s="5"/>
      <c r="F147" s="58"/>
      <c r="G147" s="52" t="e">
        <f>VLOOKUP(F147,Foglio1!$F$2:$G$1509,2,FALSE)</f>
        <v>#N/A</v>
      </c>
      <c r="H147" s="54"/>
      <c r="I147" s="4"/>
      <c r="J147" s="4"/>
      <c r="K147" s="4"/>
      <c r="L147" s="4"/>
      <c r="M147" s="24"/>
      <c r="N147" s="24"/>
      <c r="O147" s="14"/>
      <c r="P147" s="14"/>
      <c r="Q147" s="14"/>
      <c r="R147" s="14"/>
      <c r="S147" s="14"/>
      <c r="T147" s="14"/>
      <c r="U147" s="14"/>
      <c r="V147" s="14"/>
      <c r="W147" s="24"/>
      <c r="X147" s="14"/>
      <c r="Y147" s="15"/>
      <c r="Z147" s="15"/>
      <c r="AA147" s="53">
        <f t="shared" si="17"/>
        <v>0</v>
      </c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53">
        <f t="shared" si="18"/>
        <v>0</v>
      </c>
      <c r="AN147" s="53">
        <f t="shared" si="19"/>
        <v>0</v>
      </c>
      <c r="AO147" s="53">
        <f t="shared" si="20"/>
        <v>0</v>
      </c>
      <c r="AP147" s="74">
        <f t="shared" si="21"/>
      </c>
      <c r="AQ147" s="11" t="b">
        <f t="shared" si="22"/>
        <v>0</v>
      </c>
      <c r="AR147" s="57" t="b">
        <f t="shared" si="23"/>
        <v>0</v>
      </c>
      <c r="AS147" s="32">
        <f t="shared" si="24"/>
      </c>
    </row>
    <row r="148" spans="1:45" ht="13.5">
      <c r="A148" s="4"/>
      <c r="B148" s="116"/>
      <c r="C148" s="33"/>
      <c r="D148" s="51"/>
      <c r="E148" s="5"/>
      <c r="F148" s="58"/>
      <c r="G148" s="52" t="e">
        <f>VLOOKUP(F148,Foglio1!$F$2:$G$1509,2,FALSE)</f>
        <v>#N/A</v>
      </c>
      <c r="H148" s="54"/>
      <c r="I148" s="4"/>
      <c r="J148" s="4"/>
      <c r="K148" s="4"/>
      <c r="L148" s="4"/>
      <c r="M148" s="24"/>
      <c r="N148" s="24"/>
      <c r="O148" s="14"/>
      <c r="P148" s="14"/>
      <c r="Q148" s="14"/>
      <c r="R148" s="14"/>
      <c r="S148" s="14"/>
      <c r="T148" s="14"/>
      <c r="U148" s="14"/>
      <c r="V148" s="14"/>
      <c r="W148" s="24"/>
      <c r="X148" s="14"/>
      <c r="Y148" s="15"/>
      <c r="Z148" s="15"/>
      <c r="AA148" s="53">
        <f t="shared" si="17"/>
        <v>0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53">
        <f t="shared" si="18"/>
        <v>0</v>
      </c>
      <c r="AN148" s="53">
        <f t="shared" si="19"/>
        <v>0</v>
      </c>
      <c r="AO148" s="53">
        <f t="shared" si="20"/>
        <v>0</v>
      </c>
      <c r="AP148" s="74">
        <f t="shared" si="21"/>
      </c>
      <c r="AQ148" s="11" t="b">
        <f t="shared" si="22"/>
        <v>0</v>
      </c>
      <c r="AR148" s="57" t="b">
        <f t="shared" si="23"/>
        <v>0</v>
      </c>
      <c r="AS148" s="32">
        <f t="shared" si="24"/>
      </c>
    </row>
    <row r="149" spans="1:45" ht="13.5">
      <c r="A149" s="4"/>
      <c r="B149" s="116"/>
      <c r="C149" s="33"/>
      <c r="D149" s="51"/>
      <c r="E149" s="5"/>
      <c r="F149" s="58"/>
      <c r="G149" s="52" t="e">
        <f>VLOOKUP(F149,Foglio1!$F$2:$G$1509,2,FALSE)</f>
        <v>#N/A</v>
      </c>
      <c r="H149" s="54"/>
      <c r="I149" s="4"/>
      <c r="J149" s="4"/>
      <c r="K149" s="4"/>
      <c r="L149" s="4"/>
      <c r="M149" s="24"/>
      <c r="N149" s="24"/>
      <c r="O149" s="14"/>
      <c r="P149" s="14"/>
      <c r="Q149" s="14"/>
      <c r="R149" s="14"/>
      <c r="S149" s="14"/>
      <c r="T149" s="14"/>
      <c r="U149" s="14"/>
      <c r="V149" s="14"/>
      <c r="W149" s="24"/>
      <c r="X149" s="14"/>
      <c r="Y149" s="15"/>
      <c r="Z149" s="15"/>
      <c r="AA149" s="53">
        <f t="shared" si="17"/>
        <v>0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53">
        <f t="shared" si="18"/>
        <v>0</v>
      </c>
      <c r="AN149" s="53">
        <f t="shared" si="19"/>
        <v>0</v>
      </c>
      <c r="AO149" s="53">
        <f t="shared" si="20"/>
        <v>0</v>
      </c>
      <c r="AP149" s="74">
        <f t="shared" si="21"/>
      </c>
      <c r="AQ149" s="11" t="b">
        <f t="shared" si="22"/>
        <v>0</v>
      </c>
      <c r="AR149" s="57" t="b">
        <f t="shared" si="23"/>
        <v>0</v>
      </c>
      <c r="AS149" s="32">
        <f t="shared" si="24"/>
      </c>
    </row>
    <row r="150" spans="1:45" ht="13.5">
      <c r="A150" s="4"/>
      <c r="B150" s="116"/>
      <c r="C150" s="33"/>
      <c r="D150" s="51"/>
      <c r="E150" s="5"/>
      <c r="F150" s="58"/>
      <c r="G150" s="52" t="e">
        <f>VLOOKUP(F150,Foglio1!$F$2:$G$1509,2,FALSE)</f>
        <v>#N/A</v>
      </c>
      <c r="H150" s="54"/>
      <c r="I150" s="4"/>
      <c r="J150" s="4"/>
      <c r="K150" s="4"/>
      <c r="L150" s="4"/>
      <c r="M150" s="24"/>
      <c r="N150" s="24"/>
      <c r="O150" s="14"/>
      <c r="P150" s="14"/>
      <c r="Q150" s="14"/>
      <c r="R150" s="14"/>
      <c r="S150" s="14"/>
      <c r="T150" s="14"/>
      <c r="U150" s="14"/>
      <c r="V150" s="14"/>
      <c r="W150" s="24"/>
      <c r="X150" s="14"/>
      <c r="Y150" s="15"/>
      <c r="Z150" s="15"/>
      <c r="AA150" s="53">
        <f t="shared" si="17"/>
        <v>0</v>
      </c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53">
        <f t="shared" si="18"/>
        <v>0</v>
      </c>
      <c r="AN150" s="53">
        <f t="shared" si="19"/>
        <v>0</v>
      </c>
      <c r="AO150" s="53">
        <f t="shared" si="20"/>
        <v>0</v>
      </c>
      <c r="AP150" s="74">
        <f t="shared" si="21"/>
      </c>
      <c r="AQ150" s="11" t="b">
        <f t="shared" si="22"/>
        <v>0</v>
      </c>
      <c r="AR150" s="57" t="b">
        <f t="shared" si="23"/>
        <v>0</v>
      </c>
      <c r="AS150" s="32">
        <f t="shared" si="24"/>
      </c>
    </row>
    <row r="151" spans="1:45" ht="13.5">
      <c r="A151" s="4"/>
      <c r="B151" s="116"/>
      <c r="C151" s="33"/>
      <c r="D151" s="51"/>
      <c r="E151" s="5"/>
      <c r="F151" s="58"/>
      <c r="G151" s="52" t="e">
        <f>VLOOKUP(F151,Foglio1!$F$2:$G$1509,2,FALSE)</f>
        <v>#N/A</v>
      </c>
      <c r="H151" s="54"/>
      <c r="I151" s="4"/>
      <c r="J151" s="4"/>
      <c r="K151" s="4"/>
      <c r="L151" s="4"/>
      <c r="M151" s="24"/>
      <c r="N151" s="24"/>
      <c r="O151" s="14"/>
      <c r="P151" s="14"/>
      <c r="Q151" s="14"/>
      <c r="R151" s="14"/>
      <c r="S151" s="14"/>
      <c r="T151" s="14"/>
      <c r="U151" s="14"/>
      <c r="V151" s="14"/>
      <c r="W151" s="24"/>
      <c r="X151" s="14"/>
      <c r="Y151" s="15"/>
      <c r="Z151" s="15"/>
      <c r="AA151" s="53">
        <f t="shared" si="17"/>
        <v>0</v>
      </c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53">
        <f t="shared" si="18"/>
        <v>0</v>
      </c>
      <c r="AN151" s="53">
        <f t="shared" si="19"/>
        <v>0</v>
      </c>
      <c r="AO151" s="53">
        <f t="shared" si="20"/>
        <v>0</v>
      </c>
      <c r="AP151" s="74">
        <f t="shared" si="21"/>
      </c>
      <c r="AQ151" s="11" t="b">
        <f t="shared" si="22"/>
        <v>0</v>
      </c>
      <c r="AR151" s="57" t="b">
        <f t="shared" si="23"/>
        <v>0</v>
      </c>
      <c r="AS151" s="32">
        <f t="shared" si="24"/>
      </c>
    </row>
    <row r="152" spans="1:45" ht="13.5">
      <c r="A152" s="4"/>
      <c r="B152" s="116"/>
      <c r="C152" s="33"/>
      <c r="D152" s="51"/>
      <c r="E152" s="5"/>
      <c r="F152" s="58"/>
      <c r="G152" s="52" t="e">
        <f>VLOOKUP(F152,Foglio1!$F$2:$G$1509,2,FALSE)</f>
        <v>#N/A</v>
      </c>
      <c r="H152" s="54"/>
      <c r="I152" s="4"/>
      <c r="J152" s="4"/>
      <c r="K152" s="4"/>
      <c r="L152" s="4"/>
      <c r="M152" s="24"/>
      <c r="N152" s="24"/>
      <c r="O152" s="14"/>
      <c r="P152" s="14"/>
      <c r="Q152" s="14"/>
      <c r="R152" s="14"/>
      <c r="S152" s="14"/>
      <c r="T152" s="14"/>
      <c r="U152" s="14"/>
      <c r="V152" s="14"/>
      <c r="W152" s="24"/>
      <c r="X152" s="14"/>
      <c r="Y152" s="15"/>
      <c r="Z152" s="15"/>
      <c r="AA152" s="53">
        <f t="shared" si="17"/>
        <v>0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53">
        <f t="shared" si="18"/>
        <v>0</v>
      </c>
      <c r="AN152" s="53">
        <f t="shared" si="19"/>
        <v>0</v>
      </c>
      <c r="AO152" s="53">
        <f t="shared" si="20"/>
        <v>0</v>
      </c>
      <c r="AP152" s="74">
        <f t="shared" si="21"/>
      </c>
      <c r="AQ152" s="11" t="b">
        <f t="shared" si="22"/>
        <v>0</v>
      </c>
      <c r="AR152" s="57" t="b">
        <f t="shared" si="23"/>
        <v>0</v>
      </c>
      <c r="AS152" s="32">
        <f t="shared" si="24"/>
      </c>
    </row>
    <row r="153" spans="1:45" ht="13.5">
      <c r="A153" s="4"/>
      <c r="B153" s="116"/>
      <c r="C153" s="33"/>
      <c r="D153" s="51"/>
      <c r="E153" s="5"/>
      <c r="F153" s="58"/>
      <c r="G153" s="52" t="e">
        <f>VLOOKUP(F153,Foglio1!$F$2:$G$1509,2,FALSE)</f>
        <v>#N/A</v>
      </c>
      <c r="H153" s="54"/>
      <c r="I153" s="4"/>
      <c r="J153" s="4"/>
      <c r="K153" s="4"/>
      <c r="L153" s="4"/>
      <c r="M153" s="24"/>
      <c r="N153" s="24"/>
      <c r="O153" s="14"/>
      <c r="P153" s="14"/>
      <c r="Q153" s="14"/>
      <c r="R153" s="14"/>
      <c r="S153" s="14"/>
      <c r="T153" s="14"/>
      <c r="U153" s="14"/>
      <c r="V153" s="14"/>
      <c r="W153" s="24"/>
      <c r="X153" s="14"/>
      <c r="Y153" s="15"/>
      <c r="Z153" s="15"/>
      <c r="AA153" s="53">
        <f t="shared" si="17"/>
        <v>0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53">
        <f t="shared" si="18"/>
        <v>0</v>
      </c>
      <c r="AN153" s="53">
        <f t="shared" si="19"/>
        <v>0</v>
      </c>
      <c r="AO153" s="53">
        <f t="shared" si="20"/>
        <v>0</v>
      </c>
      <c r="AP153" s="74">
        <f t="shared" si="21"/>
      </c>
      <c r="AQ153" s="11" t="b">
        <f t="shared" si="22"/>
        <v>0</v>
      </c>
      <c r="AR153" s="57" t="b">
        <f t="shared" si="23"/>
        <v>0</v>
      </c>
      <c r="AS153" s="32">
        <f t="shared" si="24"/>
      </c>
    </row>
    <row r="154" spans="1:45" ht="13.5">
      <c r="A154" s="4"/>
      <c r="B154" s="116"/>
      <c r="C154" s="33"/>
      <c r="D154" s="51"/>
      <c r="E154" s="5"/>
      <c r="F154" s="58"/>
      <c r="G154" s="52" t="e">
        <f>VLOOKUP(F154,Foglio1!$F$2:$G$1509,2,FALSE)</f>
        <v>#N/A</v>
      </c>
      <c r="H154" s="54"/>
      <c r="I154" s="4"/>
      <c r="J154" s="4"/>
      <c r="K154" s="4"/>
      <c r="L154" s="4"/>
      <c r="M154" s="24"/>
      <c r="N154" s="24"/>
      <c r="O154" s="14"/>
      <c r="P154" s="14"/>
      <c r="Q154" s="14"/>
      <c r="R154" s="14"/>
      <c r="S154" s="14"/>
      <c r="T154" s="14"/>
      <c r="U154" s="14"/>
      <c r="V154" s="14"/>
      <c r="W154" s="24"/>
      <c r="X154" s="14"/>
      <c r="Y154" s="15"/>
      <c r="Z154" s="15"/>
      <c r="AA154" s="53">
        <f t="shared" si="17"/>
        <v>0</v>
      </c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53">
        <f t="shared" si="18"/>
        <v>0</v>
      </c>
      <c r="AN154" s="53">
        <f t="shared" si="19"/>
        <v>0</v>
      </c>
      <c r="AO154" s="53">
        <f t="shared" si="20"/>
        <v>0</v>
      </c>
      <c r="AP154" s="74">
        <f t="shared" si="21"/>
      </c>
      <c r="AQ154" s="11" t="b">
        <f t="shared" si="22"/>
        <v>0</v>
      </c>
      <c r="AR154" s="57" t="b">
        <f t="shared" si="23"/>
        <v>0</v>
      </c>
      <c r="AS154" s="32">
        <f t="shared" si="24"/>
      </c>
    </row>
    <row r="155" spans="1:45" ht="13.5">
      <c r="A155" s="4"/>
      <c r="B155" s="116"/>
      <c r="C155" s="33"/>
      <c r="D155" s="51"/>
      <c r="E155" s="5"/>
      <c r="F155" s="58"/>
      <c r="G155" s="52" t="e">
        <f>VLOOKUP(F155,Foglio1!$F$2:$G$1509,2,FALSE)</f>
        <v>#N/A</v>
      </c>
      <c r="H155" s="54"/>
      <c r="I155" s="4"/>
      <c r="J155" s="4"/>
      <c r="K155" s="4"/>
      <c r="L155" s="4"/>
      <c r="M155" s="24"/>
      <c r="N155" s="24"/>
      <c r="O155" s="14"/>
      <c r="P155" s="14"/>
      <c r="Q155" s="14"/>
      <c r="R155" s="14"/>
      <c r="S155" s="14"/>
      <c r="T155" s="14"/>
      <c r="U155" s="14"/>
      <c r="V155" s="14"/>
      <c r="W155" s="24"/>
      <c r="X155" s="14"/>
      <c r="Y155" s="15"/>
      <c r="Z155" s="15"/>
      <c r="AA155" s="53">
        <f t="shared" si="17"/>
        <v>0</v>
      </c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53">
        <f t="shared" si="18"/>
        <v>0</v>
      </c>
      <c r="AN155" s="53">
        <f t="shared" si="19"/>
        <v>0</v>
      </c>
      <c r="AO155" s="53">
        <f t="shared" si="20"/>
        <v>0</v>
      </c>
      <c r="AP155" s="74">
        <f t="shared" si="21"/>
      </c>
      <c r="AQ155" s="11" t="b">
        <f t="shared" si="22"/>
        <v>0</v>
      </c>
      <c r="AR155" s="57" t="b">
        <f t="shared" si="23"/>
        <v>0</v>
      </c>
      <c r="AS155" s="32">
        <f t="shared" si="24"/>
      </c>
    </row>
    <row r="156" spans="1:45" ht="13.5">
      <c r="A156" s="4"/>
      <c r="B156" s="116"/>
      <c r="C156" s="33"/>
      <c r="D156" s="51"/>
      <c r="E156" s="5"/>
      <c r="F156" s="58"/>
      <c r="G156" s="52" t="e">
        <f>VLOOKUP(F156,Foglio1!$F$2:$G$1509,2,FALSE)</f>
        <v>#N/A</v>
      </c>
      <c r="H156" s="54"/>
      <c r="I156" s="4"/>
      <c r="J156" s="4"/>
      <c r="K156" s="4"/>
      <c r="L156" s="4"/>
      <c r="M156" s="24"/>
      <c r="N156" s="24"/>
      <c r="O156" s="14"/>
      <c r="P156" s="14"/>
      <c r="Q156" s="14"/>
      <c r="R156" s="14"/>
      <c r="S156" s="14"/>
      <c r="T156" s="14"/>
      <c r="U156" s="14"/>
      <c r="V156" s="14"/>
      <c r="W156" s="24"/>
      <c r="X156" s="14"/>
      <c r="Y156" s="15"/>
      <c r="Z156" s="15"/>
      <c r="AA156" s="53">
        <f t="shared" si="17"/>
        <v>0</v>
      </c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53">
        <f t="shared" si="18"/>
        <v>0</v>
      </c>
      <c r="AN156" s="53">
        <f t="shared" si="19"/>
        <v>0</v>
      </c>
      <c r="AO156" s="53">
        <f t="shared" si="20"/>
        <v>0</v>
      </c>
      <c r="AP156" s="74">
        <f t="shared" si="21"/>
      </c>
      <c r="AQ156" s="11" t="b">
        <f t="shared" si="22"/>
        <v>0</v>
      </c>
      <c r="AR156" s="57" t="b">
        <f t="shared" si="23"/>
        <v>0</v>
      </c>
      <c r="AS156" s="32">
        <f t="shared" si="24"/>
      </c>
    </row>
    <row r="157" spans="1:45" ht="13.5">
      <c r="A157" s="4"/>
      <c r="B157" s="116"/>
      <c r="C157" s="33"/>
      <c r="D157" s="51"/>
      <c r="E157" s="5"/>
      <c r="F157" s="58"/>
      <c r="G157" s="52" t="e">
        <f>VLOOKUP(F157,Foglio1!$F$2:$G$1509,2,FALSE)</f>
        <v>#N/A</v>
      </c>
      <c r="H157" s="54"/>
      <c r="I157" s="4"/>
      <c r="J157" s="4"/>
      <c r="K157" s="4"/>
      <c r="L157" s="4"/>
      <c r="M157" s="24"/>
      <c r="N157" s="24"/>
      <c r="O157" s="14"/>
      <c r="P157" s="14"/>
      <c r="Q157" s="14"/>
      <c r="R157" s="14"/>
      <c r="S157" s="14"/>
      <c r="T157" s="14"/>
      <c r="U157" s="14"/>
      <c r="V157" s="14"/>
      <c r="W157" s="24"/>
      <c r="X157" s="14"/>
      <c r="Y157" s="15"/>
      <c r="Z157" s="15"/>
      <c r="AA157" s="53">
        <f t="shared" si="17"/>
        <v>0</v>
      </c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53">
        <f t="shared" si="18"/>
        <v>0</v>
      </c>
      <c r="AN157" s="53">
        <f t="shared" si="19"/>
        <v>0</v>
      </c>
      <c r="AO157" s="53">
        <f t="shared" si="20"/>
        <v>0</v>
      </c>
      <c r="AP157" s="74">
        <f t="shared" si="21"/>
      </c>
      <c r="AQ157" s="11" t="b">
        <f t="shared" si="22"/>
        <v>0</v>
      </c>
      <c r="AR157" s="57" t="b">
        <f t="shared" si="23"/>
        <v>0</v>
      </c>
      <c r="AS157" s="32">
        <f t="shared" si="24"/>
      </c>
    </row>
    <row r="158" spans="1:45" ht="13.5">
      <c r="A158" s="4"/>
      <c r="B158" s="116"/>
      <c r="C158" s="33"/>
      <c r="D158" s="51"/>
      <c r="E158" s="5"/>
      <c r="F158" s="58"/>
      <c r="G158" s="52" t="e">
        <f>VLOOKUP(F158,Foglio1!$F$2:$G$1509,2,FALSE)</f>
        <v>#N/A</v>
      </c>
      <c r="H158" s="54"/>
      <c r="I158" s="4"/>
      <c r="J158" s="4"/>
      <c r="K158" s="4"/>
      <c r="L158" s="4"/>
      <c r="M158" s="24"/>
      <c r="N158" s="24"/>
      <c r="O158" s="14"/>
      <c r="P158" s="14"/>
      <c r="Q158" s="14"/>
      <c r="R158" s="14"/>
      <c r="S158" s="14"/>
      <c r="T158" s="14"/>
      <c r="U158" s="14"/>
      <c r="V158" s="14"/>
      <c r="W158" s="24"/>
      <c r="X158" s="14"/>
      <c r="Y158" s="15"/>
      <c r="Z158" s="15"/>
      <c r="AA158" s="53">
        <f t="shared" si="17"/>
        <v>0</v>
      </c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53">
        <f t="shared" si="18"/>
        <v>0</v>
      </c>
      <c r="AN158" s="53">
        <f t="shared" si="19"/>
        <v>0</v>
      </c>
      <c r="AO158" s="53">
        <f t="shared" si="20"/>
        <v>0</v>
      </c>
      <c r="AP158" s="74">
        <f t="shared" si="21"/>
      </c>
      <c r="AQ158" s="11" t="b">
        <f t="shared" si="22"/>
        <v>0</v>
      </c>
      <c r="AR158" s="57" t="b">
        <f t="shared" si="23"/>
        <v>0</v>
      </c>
      <c r="AS158" s="32">
        <f t="shared" si="24"/>
      </c>
    </row>
    <row r="159" spans="1:45" ht="13.5">
      <c r="A159" s="4"/>
      <c r="B159" s="116"/>
      <c r="C159" s="33"/>
      <c r="D159" s="51"/>
      <c r="E159" s="5"/>
      <c r="F159" s="58"/>
      <c r="G159" s="52" t="e">
        <f>VLOOKUP(F159,Foglio1!$F$2:$G$1509,2,FALSE)</f>
        <v>#N/A</v>
      </c>
      <c r="H159" s="54"/>
      <c r="I159" s="4"/>
      <c r="J159" s="4"/>
      <c r="K159" s="4"/>
      <c r="L159" s="4"/>
      <c r="M159" s="24"/>
      <c r="N159" s="24"/>
      <c r="O159" s="14"/>
      <c r="P159" s="14"/>
      <c r="Q159" s="14"/>
      <c r="R159" s="14"/>
      <c r="S159" s="14"/>
      <c r="T159" s="14"/>
      <c r="U159" s="14"/>
      <c r="V159" s="14"/>
      <c r="W159" s="24"/>
      <c r="X159" s="14"/>
      <c r="Y159" s="15"/>
      <c r="Z159" s="15"/>
      <c r="AA159" s="53">
        <f t="shared" si="17"/>
        <v>0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53">
        <f t="shared" si="18"/>
        <v>0</v>
      </c>
      <c r="AN159" s="53">
        <f t="shared" si="19"/>
        <v>0</v>
      </c>
      <c r="AO159" s="53">
        <f t="shared" si="20"/>
        <v>0</v>
      </c>
      <c r="AP159" s="74">
        <f t="shared" si="21"/>
      </c>
      <c r="AQ159" s="11" t="b">
        <f t="shared" si="22"/>
        <v>0</v>
      </c>
      <c r="AR159" s="57" t="b">
        <f t="shared" si="23"/>
        <v>0</v>
      </c>
      <c r="AS159" s="32">
        <f t="shared" si="24"/>
      </c>
    </row>
    <row r="160" spans="1:45" ht="13.5">
      <c r="A160" s="4"/>
      <c r="B160" s="116"/>
      <c r="C160" s="33"/>
      <c r="D160" s="51"/>
      <c r="E160" s="5"/>
      <c r="F160" s="58"/>
      <c r="G160" s="52" t="e">
        <f>VLOOKUP(F160,Foglio1!$F$2:$G$1509,2,FALSE)</f>
        <v>#N/A</v>
      </c>
      <c r="H160" s="54"/>
      <c r="I160" s="4"/>
      <c r="J160" s="4"/>
      <c r="K160" s="4"/>
      <c r="L160" s="4"/>
      <c r="M160" s="24"/>
      <c r="N160" s="24"/>
      <c r="O160" s="14"/>
      <c r="P160" s="14"/>
      <c r="Q160" s="14"/>
      <c r="R160" s="14"/>
      <c r="S160" s="14"/>
      <c r="T160" s="14"/>
      <c r="U160" s="14"/>
      <c r="V160" s="14"/>
      <c r="W160" s="24"/>
      <c r="X160" s="14"/>
      <c r="Y160" s="15"/>
      <c r="Z160" s="15"/>
      <c r="AA160" s="53">
        <f t="shared" si="17"/>
        <v>0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53">
        <f t="shared" si="18"/>
        <v>0</v>
      </c>
      <c r="AN160" s="53">
        <f t="shared" si="19"/>
        <v>0</v>
      </c>
      <c r="AO160" s="53">
        <f t="shared" si="20"/>
        <v>0</v>
      </c>
      <c r="AP160" s="74">
        <f t="shared" si="21"/>
      </c>
      <c r="AQ160" s="11" t="b">
        <f t="shared" si="22"/>
        <v>0</v>
      </c>
      <c r="AR160" s="57" t="b">
        <f t="shared" si="23"/>
        <v>0</v>
      </c>
      <c r="AS160" s="32">
        <f t="shared" si="24"/>
      </c>
    </row>
    <row r="161" spans="1:45" ht="13.5">
      <c r="A161" s="4"/>
      <c r="B161" s="116"/>
      <c r="C161" s="33"/>
      <c r="D161" s="51"/>
      <c r="E161" s="5"/>
      <c r="F161" s="58"/>
      <c r="G161" s="52" t="e">
        <f>VLOOKUP(F161,Foglio1!$F$2:$G$1509,2,FALSE)</f>
        <v>#N/A</v>
      </c>
      <c r="H161" s="54"/>
      <c r="I161" s="4"/>
      <c r="J161" s="4"/>
      <c r="K161" s="4"/>
      <c r="L161" s="4"/>
      <c r="M161" s="24"/>
      <c r="N161" s="24"/>
      <c r="O161" s="14"/>
      <c r="P161" s="14"/>
      <c r="Q161" s="14"/>
      <c r="R161" s="14"/>
      <c r="S161" s="14"/>
      <c r="T161" s="14"/>
      <c r="U161" s="14"/>
      <c r="V161" s="14"/>
      <c r="W161" s="24"/>
      <c r="X161" s="14"/>
      <c r="Y161" s="15"/>
      <c r="Z161" s="15"/>
      <c r="AA161" s="53">
        <f t="shared" si="17"/>
        <v>0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53">
        <f t="shared" si="18"/>
        <v>0</v>
      </c>
      <c r="AN161" s="53">
        <f t="shared" si="19"/>
        <v>0</v>
      </c>
      <c r="AO161" s="53">
        <f t="shared" si="20"/>
        <v>0</v>
      </c>
      <c r="AP161" s="74">
        <f t="shared" si="21"/>
      </c>
      <c r="AQ161" s="11" t="b">
        <f t="shared" si="22"/>
        <v>0</v>
      </c>
      <c r="AR161" s="57" t="b">
        <f t="shared" si="23"/>
        <v>0</v>
      </c>
      <c r="AS161" s="32">
        <f t="shared" si="24"/>
      </c>
    </row>
    <row r="162" spans="1:45" ht="13.5">
      <c r="A162" s="4"/>
      <c r="B162" s="116"/>
      <c r="C162" s="33"/>
      <c r="D162" s="51"/>
      <c r="E162" s="5"/>
      <c r="F162" s="58"/>
      <c r="G162" s="52" t="e">
        <f>VLOOKUP(F162,Foglio1!$F$2:$G$1509,2,FALSE)</f>
        <v>#N/A</v>
      </c>
      <c r="H162" s="54"/>
      <c r="I162" s="4"/>
      <c r="J162" s="4"/>
      <c r="K162" s="4"/>
      <c r="L162" s="4"/>
      <c r="M162" s="24"/>
      <c r="N162" s="24"/>
      <c r="O162" s="14"/>
      <c r="P162" s="14"/>
      <c r="Q162" s="14"/>
      <c r="R162" s="14"/>
      <c r="S162" s="14"/>
      <c r="T162" s="14"/>
      <c r="U162" s="14"/>
      <c r="V162" s="14"/>
      <c r="W162" s="24"/>
      <c r="X162" s="14"/>
      <c r="Y162" s="15"/>
      <c r="Z162" s="15"/>
      <c r="AA162" s="53">
        <f t="shared" si="17"/>
        <v>0</v>
      </c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53">
        <f t="shared" si="18"/>
        <v>0</v>
      </c>
      <c r="AN162" s="53">
        <f t="shared" si="19"/>
        <v>0</v>
      </c>
      <c r="AO162" s="53">
        <f t="shared" si="20"/>
        <v>0</v>
      </c>
      <c r="AP162" s="74">
        <f t="shared" si="21"/>
      </c>
      <c r="AQ162" s="11" t="b">
        <f t="shared" si="22"/>
        <v>0</v>
      </c>
      <c r="AR162" s="57" t="b">
        <f t="shared" si="23"/>
        <v>0</v>
      </c>
      <c r="AS162" s="32">
        <f t="shared" si="24"/>
      </c>
    </row>
    <row r="163" spans="1:45" ht="13.5">
      <c r="A163" s="4"/>
      <c r="B163" s="116"/>
      <c r="C163" s="33"/>
      <c r="D163" s="51"/>
      <c r="E163" s="5"/>
      <c r="F163" s="58"/>
      <c r="G163" s="52" t="e">
        <f>VLOOKUP(F163,Foglio1!$F$2:$G$1509,2,FALSE)</f>
        <v>#N/A</v>
      </c>
      <c r="H163" s="54"/>
      <c r="I163" s="4"/>
      <c r="J163" s="4"/>
      <c r="K163" s="4"/>
      <c r="L163" s="4"/>
      <c r="M163" s="24"/>
      <c r="N163" s="24"/>
      <c r="O163" s="14"/>
      <c r="P163" s="14"/>
      <c r="Q163" s="14"/>
      <c r="R163" s="14"/>
      <c r="S163" s="14"/>
      <c r="T163" s="14"/>
      <c r="U163" s="14"/>
      <c r="V163" s="14"/>
      <c r="W163" s="24"/>
      <c r="X163" s="14"/>
      <c r="Y163" s="15"/>
      <c r="Z163" s="15"/>
      <c r="AA163" s="53">
        <f t="shared" si="17"/>
        <v>0</v>
      </c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53">
        <f t="shared" si="18"/>
        <v>0</v>
      </c>
      <c r="AN163" s="53">
        <f t="shared" si="19"/>
        <v>0</v>
      </c>
      <c r="AO163" s="53">
        <f t="shared" si="20"/>
        <v>0</v>
      </c>
      <c r="AP163" s="74">
        <f t="shared" si="21"/>
      </c>
      <c r="AQ163" s="11" t="b">
        <f t="shared" si="22"/>
        <v>0</v>
      </c>
      <c r="AR163" s="57" t="b">
        <f t="shared" si="23"/>
        <v>0</v>
      </c>
      <c r="AS163" s="32">
        <f t="shared" si="24"/>
      </c>
    </row>
    <row r="164" spans="1:45" ht="13.5">
      <c r="A164" s="4"/>
      <c r="B164" s="116"/>
      <c r="C164" s="33"/>
      <c r="D164" s="51"/>
      <c r="E164" s="5"/>
      <c r="F164" s="58"/>
      <c r="G164" s="52" t="e">
        <f>VLOOKUP(F164,Foglio1!$F$2:$G$1509,2,FALSE)</f>
        <v>#N/A</v>
      </c>
      <c r="H164" s="54"/>
      <c r="I164" s="4"/>
      <c r="J164" s="4"/>
      <c r="K164" s="4"/>
      <c r="L164" s="4"/>
      <c r="M164" s="24"/>
      <c r="N164" s="24"/>
      <c r="O164" s="14"/>
      <c r="P164" s="14"/>
      <c r="Q164" s="14"/>
      <c r="R164" s="14"/>
      <c r="S164" s="14"/>
      <c r="T164" s="14"/>
      <c r="U164" s="14"/>
      <c r="V164" s="14"/>
      <c r="W164" s="24"/>
      <c r="X164" s="14"/>
      <c r="Y164" s="15"/>
      <c r="Z164" s="15"/>
      <c r="AA164" s="53">
        <f t="shared" si="17"/>
        <v>0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53">
        <f t="shared" si="18"/>
        <v>0</v>
      </c>
      <c r="AN164" s="53">
        <f t="shared" si="19"/>
        <v>0</v>
      </c>
      <c r="AO164" s="53">
        <f t="shared" si="20"/>
        <v>0</v>
      </c>
      <c r="AP164" s="74">
        <f t="shared" si="21"/>
      </c>
      <c r="AQ164" s="11" t="b">
        <f t="shared" si="22"/>
        <v>0</v>
      </c>
      <c r="AR164" s="57" t="b">
        <f t="shared" si="23"/>
        <v>0</v>
      </c>
      <c r="AS164" s="32">
        <f t="shared" si="24"/>
      </c>
    </row>
    <row r="165" spans="1:45" ht="13.5">
      <c r="A165" s="4"/>
      <c r="B165" s="116"/>
      <c r="C165" s="33"/>
      <c r="D165" s="51"/>
      <c r="E165" s="5"/>
      <c r="F165" s="58"/>
      <c r="G165" s="52" t="e">
        <f>VLOOKUP(F165,Foglio1!$F$2:$G$1509,2,FALSE)</f>
        <v>#N/A</v>
      </c>
      <c r="H165" s="54"/>
      <c r="I165" s="4"/>
      <c r="J165" s="4"/>
      <c r="K165" s="4"/>
      <c r="L165" s="4"/>
      <c r="M165" s="24"/>
      <c r="N165" s="24"/>
      <c r="O165" s="14"/>
      <c r="P165" s="14"/>
      <c r="Q165" s="14"/>
      <c r="R165" s="14"/>
      <c r="S165" s="14"/>
      <c r="T165" s="14"/>
      <c r="U165" s="14"/>
      <c r="V165" s="14"/>
      <c r="W165" s="24"/>
      <c r="X165" s="14"/>
      <c r="Y165" s="15"/>
      <c r="Z165" s="15"/>
      <c r="AA165" s="53">
        <f t="shared" si="17"/>
        <v>0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53">
        <f t="shared" si="18"/>
        <v>0</v>
      </c>
      <c r="AN165" s="53">
        <f t="shared" si="19"/>
        <v>0</v>
      </c>
      <c r="AO165" s="53">
        <f t="shared" si="20"/>
        <v>0</v>
      </c>
      <c r="AP165" s="74">
        <f t="shared" si="21"/>
      </c>
      <c r="AQ165" s="11" t="b">
        <f t="shared" si="22"/>
        <v>0</v>
      </c>
      <c r="AR165" s="57" t="b">
        <f t="shared" si="23"/>
        <v>0</v>
      </c>
      <c r="AS165" s="32">
        <f t="shared" si="24"/>
      </c>
    </row>
    <row r="166" spans="1:45" ht="13.5">
      <c r="A166" s="4"/>
      <c r="B166" s="116"/>
      <c r="C166" s="33"/>
      <c r="D166" s="51"/>
      <c r="E166" s="5"/>
      <c r="F166" s="58"/>
      <c r="G166" s="52" t="e">
        <f>VLOOKUP(F166,Foglio1!$F$2:$G$1509,2,FALSE)</f>
        <v>#N/A</v>
      </c>
      <c r="H166" s="54"/>
      <c r="I166" s="4"/>
      <c r="J166" s="4"/>
      <c r="K166" s="4"/>
      <c r="L166" s="4"/>
      <c r="M166" s="24"/>
      <c r="N166" s="24"/>
      <c r="O166" s="14"/>
      <c r="P166" s="14"/>
      <c r="Q166" s="14"/>
      <c r="R166" s="14"/>
      <c r="S166" s="14"/>
      <c r="T166" s="14"/>
      <c r="U166" s="14"/>
      <c r="V166" s="14"/>
      <c r="W166" s="24"/>
      <c r="X166" s="14"/>
      <c r="Y166" s="15"/>
      <c r="Z166" s="15"/>
      <c r="AA166" s="53">
        <f t="shared" si="17"/>
        <v>0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53">
        <f t="shared" si="18"/>
        <v>0</v>
      </c>
      <c r="AN166" s="53">
        <f t="shared" si="19"/>
        <v>0</v>
      </c>
      <c r="AO166" s="53">
        <f t="shared" si="20"/>
        <v>0</v>
      </c>
      <c r="AP166" s="74">
        <f t="shared" si="21"/>
      </c>
      <c r="AQ166" s="11" t="b">
        <f t="shared" si="22"/>
        <v>0</v>
      </c>
      <c r="AR166" s="57" t="b">
        <f t="shared" si="23"/>
        <v>0</v>
      </c>
      <c r="AS166" s="32">
        <f t="shared" si="24"/>
      </c>
    </row>
    <row r="167" spans="1:45" ht="13.5">
      <c r="A167" s="4"/>
      <c r="B167" s="116"/>
      <c r="C167" s="33"/>
      <c r="D167" s="51"/>
      <c r="E167" s="5"/>
      <c r="F167" s="58"/>
      <c r="G167" s="52" t="e">
        <f>VLOOKUP(F167,Foglio1!$F$2:$G$1509,2,FALSE)</f>
        <v>#N/A</v>
      </c>
      <c r="H167" s="54"/>
      <c r="I167" s="4"/>
      <c r="J167" s="4"/>
      <c r="K167" s="4"/>
      <c r="L167" s="4"/>
      <c r="M167" s="24"/>
      <c r="N167" s="24"/>
      <c r="O167" s="14"/>
      <c r="P167" s="14"/>
      <c r="Q167" s="14"/>
      <c r="R167" s="14"/>
      <c r="S167" s="14"/>
      <c r="T167" s="14"/>
      <c r="U167" s="14"/>
      <c r="V167" s="14"/>
      <c r="W167" s="24"/>
      <c r="X167" s="14"/>
      <c r="Y167" s="15"/>
      <c r="Z167" s="15"/>
      <c r="AA167" s="53">
        <f t="shared" si="17"/>
        <v>0</v>
      </c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53">
        <f t="shared" si="18"/>
        <v>0</v>
      </c>
      <c r="AN167" s="53">
        <f t="shared" si="19"/>
        <v>0</v>
      </c>
      <c r="AO167" s="53">
        <f t="shared" si="20"/>
        <v>0</v>
      </c>
      <c r="AP167" s="74">
        <f t="shared" si="21"/>
      </c>
      <c r="AQ167" s="11" t="b">
        <f t="shared" si="22"/>
        <v>0</v>
      </c>
      <c r="AR167" s="57" t="b">
        <f t="shared" si="23"/>
        <v>0</v>
      </c>
      <c r="AS167" s="32">
        <f t="shared" si="24"/>
      </c>
    </row>
    <row r="168" spans="1:45" ht="13.5">
      <c r="A168" s="4"/>
      <c r="B168" s="116"/>
      <c r="C168" s="33"/>
      <c r="D168" s="51"/>
      <c r="E168" s="5"/>
      <c r="F168" s="58"/>
      <c r="G168" s="52" t="e">
        <f>VLOOKUP(F168,Foglio1!$F$2:$G$1509,2,FALSE)</f>
        <v>#N/A</v>
      </c>
      <c r="H168" s="54"/>
      <c r="I168" s="4"/>
      <c r="J168" s="4"/>
      <c r="K168" s="4"/>
      <c r="L168" s="4"/>
      <c r="M168" s="24"/>
      <c r="N168" s="24"/>
      <c r="O168" s="14"/>
      <c r="P168" s="14"/>
      <c r="Q168" s="14"/>
      <c r="R168" s="14"/>
      <c r="S168" s="14"/>
      <c r="T168" s="14"/>
      <c r="U168" s="14"/>
      <c r="V168" s="14"/>
      <c r="W168" s="24"/>
      <c r="X168" s="14"/>
      <c r="Y168" s="15"/>
      <c r="Z168" s="15"/>
      <c r="AA168" s="53">
        <f t="shared" si="17"/>
        <v>0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53">
        <f t="shared" si="18"/>
        <v>0</v>
      </c>
      <c r="AN168" s="53">
        <f t="shared" si="19"/>
        <v>0</v>
      </c>
      <c r="AO168" s="53">
        <f t="shared" si="20"/>
        <v>0</v>
      </c>
      <c r="AP168" s="74">
        <f t="shared" si="21"/>
      </c>
      <c r="AQ168" s="11" t="b">
        <f t="shared" si="22"/>
        <v>0</v>
      </c>
      <c r="AR168" s="57" t="b">
        <f t="shared" si="23"/>
        <v>0</v>
      </c>
      <c r="AS168" s="32">
        <f t="shared" si="24"/>
      </c>
    </row>
    <row r="169" spans="1:45" ht="13.5">
      <c r="A169" s="4"/>
      <c r="B169" s="116"/>
      <c r="C169" s="33"/>
      <c r="D169" s="51"/>
      <c r="E169" s="5"/>
      <c r="F169" s="58"/>
      <c r="G169" s="52" t="e">
        <f>VLOOKUP(F169,Foglio1!$F$2:$G$1509,2,FALSE)</f>
        <v>#N/A</v>
      </c>
      <c r="H169" s="54"/>
      <c r="I169" s="4"/>
      <c r="J169" s="4"/>
      <c r="K169" s="4"/>
      <c r="L169" s="4"/>
      <c r="M169" s="24"/>
      <c r="N169" s="24"/>
      <c r="O169" s="14"/>
      <c r="P169" s="14"/>
      <c r="Q169" s="14"/>
      <c r="R169" s="14"/>
      <c r="S169" s="14"/>
      <c r="T169" s="14"/>
      <c r="U169" s="14"/>
      <c r="V169" s="14"/>
      <c r="W169" s="24"/>
      <c r="X169" s="14"/>
      <c r="Y169" s="15"/>
      <c r="Z169" s="15"/>
      <c r="AA169" s="53">
        <f t="shared" si="17"/>
        <v>0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53">
        <f t="shared" si="18"/>
        <v>0</v>
      </c>
      <c r="AN169" s="53">
        <f t="shared" si="19"/>
        <v>0</v>
      </c>
      <c r="AO169" s="53">
        <f t="shared" si="20"/>
        <v>0</v>
      </c>
      <c r="AP169" s="74">
        <f t="shared" si="21"/>
      </c>
      <c r="AQ169" s="11" t="b">
        <f t="shared" si="22"/>
        <v>0</v>
      </c>
      <c r="AR169" s="57" t="b">
        <f t="shared" si="23"/>
        <v>0</v>
      </c>
      <c r="AS169" s="32">
        <f t="shared" si="24"/>
      </c>
    </row>
    <row r="170" spans="1:45" ht="13.5">
      <c r="A170" s="4"/>
      <c r="B170" s="116"/>
      <c r="C170" s="33"/>
      <c r="D170" s="51"/>
      <c r="E170" s="5"/>
      <c r="F170" s="58"/>
      <c r="G170" s="52" t="e">
        <f>VLOOKUP(F170,Foglio1!$F$2:$G$1509,2,FALSE)</f>
        <v>#N/A</v>
      </c>
      <c r="H170" s="54"/>
      <c r="I170" s="4"/>
      <c r="J170" s="4"/>
      <c r="K170" s="4"/>
      <c r="L170" s="4"/>
      <c r="M170" s="24"/>
      <c r="N170" s="24"/>
      <c r="O170" s="14"/>
      <c r="P170" s="14"/>
      <c r="Q170" s="14"/>
      <c r="R170" s="14"/>
      <c r="S170" s="14"/>
      <c r="T170" s="14"/>
      <c r="U170" s="14"/>
      <c r="V170" s="14"/>
      <c r="W170" s="24"/>
      <c r="X170" s="14"/>
      <c r="Y170" s="15"/>
      <c r="Z170" s="15"/>
      <c r="AA170" s="53">
        <f t="shared" si="17"/>
        <v>0</v>
      </c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53">
        <f t="shared" si="18"/>
        <v>0</v>
      </c>
      <c r="AN170" s="53">
        <f t="shared" si="19"/>
        <v>0</v>
      </c>
      <c r="AO170" s="53">
        <f t="shared" si="20"/>
        <v>0</v>
      </c>
      <c r="AP170" s="74">
        <f t="shared" si="21"/>
      </c>
      <c r="AQ170" s="11" t="b">
        <f t="shared" si="22"/>
        <v>0</v>
      </c>
      <c r="AR170" s="57" t="b">
        <f t="shared" si="23"/>
        <v>0</v>
      </c>
      <c r="AS170" s="32">
        <f t="shared" si="24"/>
      </c>
    </row>
    <row r="171" spans="1:45" ht="13.5">
      <c r="A171" s="4"/>
      <c r="B171" s="116"/>
      <c r="C171" s="33"/>
      <c r="D171" s="51"/>
      <c r="E171" s="5"/>
      <c r="F171" s="58"/>
      <c r="G171" s="52" t="e">
        <f>VLOOKUP(F171,Foglio1!$F$2:$G$1509,2,FALSE)</f>
        <v>#N/A</v>
      </c>
      <c r="H171" s="54"/>
      <c r="I171" s="4"/>
      <c r="J171" s="4"/>
      <c r="K171" s="4"/>
      <c r="L171" s="4"/>
      <c r="M171" s="24"/>
      <c r="N171" s="24"/>
      <c r="O171" s="14"/>
      <c r="P171" s="14"/>
      <c r="Q171" s="14"/>
      <c r="R171" s="14"/>
      <c r="S171" s="14"/>
      <c r="T171" s="14"/>
      <c r="U171" s="14"/>
      <c r="V171" s="14"/>
      <c r="W171" s="24"/>
      <c r="X171" s="14"/>
      <c r="Y171" s="15"/>
      <c r="Z171" s="15"/>
      <c r="AA171" s="53">
        <f t="shared" si="17"/>
        <v>0</v>
      </c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53">
        <f t="shared" si="18"/>
        <v>0</v>
      </c>
      <c r="AN171" s="53">
        <f t="shared" si="19"/>
        <v>0</v>
      </c>
      <c r="AO171" s="53">
        <f t="shared" si="20"/>
        <v>0</v>
      </c>
      <c r="AP171" s="74">
        <f t="shared" si="21"/>
      </c>
      <c r="AQ171" s="11" t="b">
        <f t="shared" si="22"/>
        <v>0</v>
      </c>
      <c r="AR171" s="57" t="b">
        <f t="shared" si="23"/>
        <v>0</v>
      </c>
      <c r="AS171" s="32">
        <f t="shared" si="24"/>
      </c>
    </row>
    <row r="172" spans="1:45" ht="13.5">
      <c r="A172" s="4"/>
      <c r="B172" s="116"/>
      <c r="C172" s="33"/>
      <c r="D172" s="51"/>
      <c r="E172" s="5"/>
      <c r="F172" s="58"/>
      <c r="G172" s="52" t="e">
        <f>VLOOKUP(F172,Foglio1!$F$2:$G$1509,2,FALSE)</f>
        <v>#N/A</v>
      </c>
      <c r="H172" s="54"/>
      <c r="I172" s="4"/>
      <c r="J172" s="4"/>
      <c r="K172" s="4"/>
      <c r="L172" s="4"/>
      <c r="M172" s="24"/>
      <c r="N172" s="24"/>
      <c r="O172" s="14"/>
      <c r="P172" s="14"/>
      <c r="Q172" s="14"/>
      <c r="R172" s="14"/>
      <c r="S172" s="14"/>
      <c r="T172" s="14"/>
      <c r="U172" s="14"/>
      <c r="V172" s="14"/>
      <c r="W172" s="24"/>
      <c r="X172" s="14"/>
      <c r="Y172" s="15"/>
      <c r="Z172" s="15"/>
      <c r="AA172" s="53">
        <f t="shared" si="17"/>
        <v>0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53">
        <f t="shared" si="18"/>
        <v>0</v>
      </c>
      <c r="AN172" s="53">
        <f t="shared" si="19"/>
        <v>0</v>
      </c>
      <c r="AO172" s="53">
        <f t="shared" si="20"/>
        <v>0</v>
      </c>
      <c r="AP172" s="74">
        <f t="shared" si="21"/>
      </c>
      <c r="AQ172" s="11" t="b">
        <f t="shared" si="22"/>
        <v>0</v>
      </c>
      <c r="AR172" s="57" t="b">
        <f t="shared" si="23"/>
        <v>0</v>
      </c>
      <c r="AS172" s="32">
        <f t="shared" si="24"/>
      </c>
    </row>
    <row r="173" spans="1:45" ht="13.5">
      <c r="A173" s="4"/>
      <c r="B173" s="116"/>
      <c r="C173" s="33"/>
      <c r="D173" s="51"/>
      <c r="E173" s="5"/>
      <c r="F173" s="58"/>
      <c r="G173" s="52" t="e">
        <f>VLOOKUP(F173,Foglio1!$F$2:$G$1509,2,FALSE)</f>
        <v>#N/A</v>
      </c>
      <c r="H173" s="54"/>
      <c r="I173" s="4"/>
      <c r="J173" s="4"/>
      <c r="K173" s="4"/>
      <c r="L173" s="4"/>
      <c r="M173" s="24"/>
      <c r="N173" s="24"/>
      <c r="O173" s="14"/>
      <c r="P173" s="14"/>
      <c r="Q173" s="14"/>
      <c r="R173" s="14"/>
      <c r="S173" s="14"/>
      <c r="T173" s="14"/>
      <c r="U173" s="14"/>
      <c r="V173" s="14"/>
      <c r="W173" s="24"/>
      <c r="X173" s="14"/>
      <c r="Y173" s="15"/>
      <c r="Z173" s="15"/>
      <c r="AA173" s="53">
        <f t="shared" si="17"/>
        <v>0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53">
        <f t="shared" si="18"/>
        <v>0</v>
      </c>
      <c r="AN173" s="53">
        <f t="shared" si="19"/>
        <v>0</v>
      </c>
      <c r="AO173" s="53">
        <f t="shared" si="20"/>
        <v>0</v>
      </c>
      <c r="AP173" s="74">
        <f t="shared" si="21"/>
      </c>
      <c r="AQ173" s="11" t="b">
        <f t="shared" si="22"/>
        <v>0</v>
      </c>
      <c r="AR173" s="57" t="b">
        <f t="shared" si="23"/>
        <v>0</v>
      </c>
      <c r="AS173" s="32">
        <f t="shared" si="24"/>
      </c>
    </row>
    <row r="174" spans="1:45" ht="13.5">
      <c r="A174" s="4"/>
      <c r="B174" s="116"/>
      <c r="C174" s="33"/>
      <c r="D174" s="51"/>
      <c r="E174" s="5"/>
      <c r="F174" s="58"/>
      <c r="G174" s="52" t="e">
        <f>VLOOKUP(F174,Foglio1!$F$2:$G$1509,2,FALSE)</f>
        <v>#N/A</v>
      </c>
      <c r="H174" s="54"/>
      <c r="I174" s="4"/>
      <c r="J174" s="4"/>
      <c r="K174" s="4"/>
      <c r="L174" s="4"/>
      <c r="M174" s="24"/>
      <c r="N174" s="24"/>
      <c r="O174" s="14"/>
      <c r="P174" s="14"/>
      <c r="Q174" s="14"/>
      <c r="R174" s="14"/>
      <c r="S174" s="14"/>
      <c r="T174" s="14"/>
      <c r="U174" s="14"/>
      <c r="V174" s="14"/>
      <c r="W174" s="24"/>
      <c r="X174" s="14"/>
      <c r="Y174" s="15"/>
      <c r="Z174" s="15"/>
      <c r="AA174" s="53">
        <f t="shared" si="17"/>
        <v>0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53">
        <f t="shared" si="18"/>
        <v>0</v>
      </c>
      <c r="AN174" s="53">
        <f t="shared" si="19"/>
        <v>0</v>
      </c>
      <c r="AO174" s="53">
        <f t="shared" si="20"/>
        <v>0</v>
      </c>
      <c r="AP174" s="74">
        <f t="shared" si="21"/>
      </c>
      <c r="AQ174" s="11" t="b">
        <f t="shared" si="22"/>
        <v>0</v>
      </c>
      <c r="AR174" s="57" t="b">
        <f t="shared" si="23"/>
        <v>0</v>
      </c>
      <c r="AS174" s="32">
        <f t="shared" si="24"/>
      </c>
    </row>
    <row r="175" spans="1:45" ht="13.5">
      <c r="A175" s="4"/>
      <c r="B175" s="116"/>
      <c r="C175" s="33"/>
      <c r="D175" s="51"/>
      <c r="E175" s="5"/>
      <c r="F175" s="58"/>
      <c r="G175" s="52" t="e">
        <f>VLOOKUP(F175,Foglio1!$F$2:$G$1509,2,FALSE)</f>
        <v>#N/A</v>
      </c>
      <c r="H175" s="54"/>
      <c r="I175" s="4"/>
      <c r="J175" s="4"/>
      <c r="K175" s="4"/>
      <c r="L175" s="4"/>
      <c r="M175" s="24"/>
      <c r="N175" s="24"/>
      <c r="O175" s="14"/>
      <c r="P175" s="14"/>
      <c r="Q175" s="14"/>
      <c r="R175" s="14"/>
      <c r="S175" s="14"/>
      <c r="T175" s="14"/>
      <c r="U175" s="14"/>
      <c r="V175" s="14"/>
      <c r="W175" s="24"/>
      <c r="X175" s="14"/>
      <c r="Y175" s="15"/>
      <c r="Z175" s="15"/>
      <c r="AA175" s="53">
        <f t="shared" si="17"/>
        <v>0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53">
        <f t="shared" si="18"/>
        <v>0</v>
      </c>
      <c r="AN175" s="53">
        <f t="shared" si="19"/>
        <v>0</v>
      </c>
      <c r="AO175" s="53">
        <f t="shared" si="20"/>
        <v>0</v>
      </c>
      <c r="AP175" s="74">
        <f t="shared" si="21"/>
      </c>
      <c r="AQ175" s="11" t="b">
        <f t="shared" si="22"/>
        <v>0</v>
      </c>
      <c r="AR175" s="57" t="b">
        <f t="shared" si="23"/>
        <v>0</v>
      </c>
      <c r="AS175" s="32">
        <f t="shared" si="24"/>
      </c>
    </row>
    <row r="176" spans="1:45" ht="13.5">
      <c r="A176" s="4"/>
      <c r="B176" s="116"/>
      <c r="C176" s="33"/>
      <c r="D176" s="51"/>
      <c r="E176" s="5"/>
      <c r="F176" s="58"/>
      <c r="G176" s="52" t="e">
        <f>VLOOKUP(F176,Foglio1!$F$2:$G$1509,2,FALSE)</f>
        <v>#N/A</v>
      </c>
      <c r="H176" s="54"/>
      <c r="I176" s="4"/>
      <c r="J176" s="4"/>
      <c r="K176" s="4"/>
      <c r="L176" s="4"/>
      <c r="M176" s="24"/>
      <c r="N176" s="24"/>
      <c r="O176" s="14"/>
      <c r="P176" s="14"/>
      <c r="Q176" s="14"/>
      <c r="R176" s="14"/>
      <c r="S176" s="14"/>
      <c r="T176" s="14"/>
      <c r="U176" s="14"/>
      <c r="V176" s="14"/>
      <c r="W176" s="24"/>
      <c r="X176" s="14"/>
      <c r="Y176" s="15"/>
      <c r="Z176" s="15"/>
      <c r="AA176" s="53">
        <f t="shared" si="17"/>
        <v>0</v>
      </c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53">
        <f t="shared" si="18"/>
        <v>0</v>
      </c>
      <c r="AN176" s="53">
        <f t="shared" si="19"/>
        <v>0</v>
      </c>
      <c r="AO176" s="53">
        <f t="shared" si="20"/>
        <v>0</v>
      </c>
      <c r="AP176" s="74">
        <f t="shared" si="21"/>
      </c>
      <c r="AQ176" s="11" t="b">
        <f t="shared" si="22"/>
        <v>0</v>
      </c>
      <c r="AR176" s="57" t="b">
        <f t="shared" si="23"/>
        <v>0</v>
      </c>
      <c r="AS176" s="32">
        <f t="shared" si="24"/>
      </c>
    </row>
    <row r="177" spans="1:45" ht="13.5">
      <c r="A177" s="4"/>
      <c r="B177" s="116"/>
      <c r="C177" s="33"/>
      <c r="D177" s="51"/>
      <c r="E177" s="5"/>
      <c r="F177" s="58"/>
      <c r="G177" s="52" t="e">
        <f>VLOOKUP(F177,Foglio1!$F$2:$G$1509,2,FALSE)</f>
        <v>#N/A</v>
      </c>
      <c r="H177" s="54"/>
      <c r="I177" s="4"/>
      <c r="J177" s="4"/>
      <c r="K177" s="4"/>
      <c r="L177" s="4"/>
      <c r="M177" s="24"/>
      <c r="N177" s="24"/>
      <c r="O177" s="14"/>
      <c r="P177" s="14"/>
      <c r="Q177" s="14"/>
      <c r="R177" s="14"/>
      <c r="S177" s="14"/>
      <c r="T177" s="14"/>
      <c r="U177" s="14"/>
      <c r="V177" s="14"/>
      <c r="W177" s="24"/>
      <c r="X177" s="14"/>
      <c r="Y177" s="15"/>
      <c r="Z177" s="15"/>
      <c r="AA177" s="53">
        <f t="shared" si="17"/>
        <v>0</v>
      </c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53">
        <f t="shared" si="18"/>
        <v>0</v>
      </c>
      <c r="AN177" s="53">
        <f t="shared" si="19"/>
        <v>0</v>
      </c>
      <c r="AO177" s="53">
        <f t="shared" si="20"/>
        <v>0</v>
      </c>
      <c r="AP177" s="74">
        <f t="shared" si="21"/>
      </c>
      <c r="AQ177" s="11" t="b">
        <f t="shared" si="22"/>
        <v>0</v>
      </c>
      <c r="AR177" s="57" t="b">
        <f t="shared" si="23"/>
        <v>0</v>
      </c>
      <c r="AS177" s="32">
        <f t="shared" si="24"/>
      </c>
    </row>
    <row r="178" spans="1:45" ht="13.5">
      <c r="A178" s="4"/>
      <c r="B178" s="116"/>
      <c r="C178" s="33"/>
      <c r="D178" s="51"/>
      <c r="E178" s="5"/>
      <c r="F178" s="58"/>
      <c r="G178" s="52" t="e">
        <f>VLOOKUP(F178,Foglio1!$F$2:$G$1509,2,FALSE)</f>
        <v>#N/A</v>
      </c>
      <c r="H178" s="54"/>
      <c r="I178" s="4"/>
      <c r="J178" s="4"/>
      <c r="K178" s="4"/>
      <c r="L178" s="4"/>
      <c r="M178" s="24"/>
      <c r="N178" s="24"/>
      <c r="O178" s="14"/>
      <c r="P178" s="14"/>
      <c r="Q178" s="14"/>
      <c r="R178" s="14"/>
      <c r="S178" s="14"/>
      <c r="T178" s="14"/>
      <c r="U178" s="14"/>
      <c r="V178" s="14"/>
      <c r="W178" s="24"/>
      <c r="X178" s="14"/>
      <c r="Y178" s="15"/>
      <c r="Z178" s="15"/>
      <c r="AA178" s="53">
        <f t="shared" si="17"/>
        <v>0</v>
      </c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53">
        <f t="shared" si="18"/>
        <v>0</v>
      </c>
      <c r="AN178" s="53">
        <f t="shared" si="19"/>
        <v>0</v>
      </c>
      <c r="AO178" s="53">
        <f t="shared" si="20"/>
        <v>0</v>
      </c>
      <c r="AP178" s="74">
        <f t="shared" si="21"/>
      </c>
      <c r="AQ178" s="11" t="b">
        <f t="shared" si="22"/>
        <v>0</v>
      </c>
      <c r="AR178" s="57" t="b">
        <f t="shared" si="23"/>
        <v>0</v>
      </c>
      <c r="AS178" s="32">
        <f t="shared" si="24"/>
      </c>
    </row>
    <row r="179" spans="1:45" ht="13.5">
      <c r="A179" s="4"/>
      <c r="B179" s="116"/>
      <c r="C179" s="33"/>
      <c r="D179" s="51"/>
      <c r="E179" s="5"/>
      <c r="F179" s="58"/>
      <c r="G179" s="52" t="e">
        <f>VLOOKUP(F179,Foglio1!$F$2:$G$1509,2,FALSE)</f>
        <v>#N/A</v>
      </c>
      <c r="H179" s="54"/>
      <c r="I179" s="4"/>
      <c r="J179" s="4"/>
      <c r="K179" s="4"/>
      <c r="L179" s="4"/>
      <c r="M179" s="24"/>
      <c r="N179" s="24"/>
      <c r="O179" s="14"/>
      <c r="P179" s="14"/>
      <c r="Q179" s="14"/>
      <c r="R179" s="14"/>
      <c r="S179" s="14"/>
      <c r="T179" s="14"/>
      <c r="U179" s="14"/>
      <c r="V179" s="14"/>
      <c r="W179" s="24"/>
      <c r="X179" s="14"/>
      <c r="Y179" s="15"/>
      <c r="Z179" s="15"/>
      <c r="AA179" s="53">
        <f t="shared" si="17"/>
        <v>0</v>
      </c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53">
        <f t="shared" si="18"/>
        <v>0</v>
      </c>
      <c r="AN179" s="53">
        <f t="shared" si="19"/>
        <v>0</v>
      </c>
      <c r="AO179" s="53">
        <f t="shared" si="20"/>
        <v>0</v>
      </c>
      <c r="AP179" s="74">
        <f t="shared" si="21"/>
      </c>
      <c r="AQ179" s="11" t="b">
        <f t="shared" si="22"/>
        <v>0</v>
      </c>
      <c r="AR179" s="57" t="b">
        <f t="shared" si="23"/>
        <v>0</v>
      </c>
      <c r="AS179" s="32">
        <f t="shared" si="24"/>
      </c>
    </row>
    <row r="180" spans="1:45" ht="13.5">
      <c r="A180" s="4"/>
      <c r="B180" s="116"/>
      <c r="C180" s="33"/>
      <c r="D180" s="51"/>
      <c r="E180" s="5"/>
      <c r="F180" s="58"/>
      <c r="G180" s="52" t="e">
        <f>VLOOKUP(F180,Foglio1!$F$2:$G$1509,2,FALSE)</f>
        <v>#N/A</v>
      </c>
      <c r="H180" s="54"/>
      <c r="I180" s="4"/>
      <c r="J180" s="4"/>
      <c r="K180" s="4"/>
      <c r="L180" s="4"/>
      <c r="M180" s="24"/>
      <c r="N180" s="24"/>
      <c r="O180" s="14"/>
      <c r="P180" s="14"/>
      <c r="Q180" s="14"/>
      <c r="R180" s="14"/>
      <c r="S180" s="14"/>
      <c r="T180" s="14"/>
      <c r="U180" s="14"/>
      <c r="V180" s="14"/>
      <c r="W180" s="24"/>
      <c r="X180" s="14"/>
      <c r="Y180" s="15"/>
      <c r="Z180" s="15"/>
      <c r="AA180" s="53">
        <f t="shared" si="17"/>
        <v>0</v>
      </c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53">
        <f t="shared" si="18"/>
        <v>0</v>
      </c>
      <c r="AN180" s="53">
        <f t="shared" si="19"/>
        <v>0</v>
      </c>
      <c r="AO180" s="53">
        <f t="shared" si="20"/>
        <v>0</v>
      </c>
      <c r="AP180" s="74">
        <f t="shared" si="21"/>
      </c>
      <c r="AQ180" s="11" t="b">
        <f t="shared" si="22"/>
        <v>0</v>
      </c>
      <c r="AR180" s="57" t="b">
        <f t="shared" si="23"/>
        <v>0</v>
      </c>
      <c r="AS180" s="32">
        <f t="shared" si="24"/>
      </c>
    </row>
    <row r="181" spans="1:45" ht="13.5">
      <c r="A181" s="4"/>
      <c r="B181" s="116"/>
      <c r="C181" s="33"/>
      <c r="D181" s="51"/>
      <c r="E181" s="5"/>
      <c r="F181" s="58"/>
      <c r="G181" s="52" t="e">
        <f>VLOOKUP(F181,Foglio1!$F$2:$G$1509,2,FALSE)</f>
        <v>#N/A</v>
      </c>
      <c r="H181" s="54"/>
      <c r="I181" s="4"/>
      <c r="J181" s="4"/>
      <c r="K181" s="4"/>
      <c r="L181" s="4"/>
      <c r="M181" s="24"/>
      <c r="N181" s="24"/>
      <c r="O181" s="14"/>
      <c r="P181" s="14"/>
      <c r="Q181" s="14"/>
      <c r="R181" s="14"/>
      <c r="S181" s="14"/>
      <c r="T181" s="14"/>
      <c r="U181" s="14"/>
      <c r="V181" s="14"/>
      <c r="W181" s="24"/>
      <c r="X181" s="14"/>
      <c r="Y181" s="15"/>
      <c r="Z181" s="15"/>
      <c r="AA181" s="53">
        <f t="shared" si="17"/>
        <v>0</v>
      </c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53">
        <f t="shared" si="18"/>
        <v>0</v>
      </c>
      <c r="AN181" s="53">
        <f t="shared" si="19"/>
        <v>0</v>
      </c>
      <c r="AO181" s="53">
        <f t="shared" si="20"/>
        <v>0</v>
      </c>
      <c r="AP181" s="74">
        <f t="shared" si="21"/>
      </c>
      <c r="AQ181" s="11" t="b">
        <f t="shared" si="22"/>
        <v>0</v>
      </c>
      <c r="AR181" s="57" t="b">
        <f t="shared" si="23"/>
        <v>0</v>
      </c>
      <c r="AS181" s="32">
        <f t="shared" si="24"/>
      </c>
    </row>
    <row r="182" spans="1:45" ht="13.5">
      <c r="A182" s="4"/>
      <c r="B182" s="116"/>
      <c r="C182" s="33"/>
      <c r="D182" s="51"/>
      <c r="E182" s="5"/>
      <c r="F182" s="58"/>
      <c r="G182" s="52" t="e">
        <f>VLOOKUP(F182,Foglio1!$F$2:$G$1509,2,FALSE)</f>
        <v>#N/A</v>
      </c>
      <c r="H182" s="54"/>
      <c r="I182" s="4"/>
      <c r="J182" s="4"/>
      <c r="K182" s="4"/>
      <c r="L182" s="4"/>
      <c r="M182" s="24"/>
      <c r="N182" s="24"/>
      <c r="O182" s="14"/>
      <c r="P182" s="14"/>
      <c r="Q182" s="14"/>
      <c r="R182" s="14"/>
      <c r="S182" s="14"/>
      <c r="T182" s="14"/>
      <c r="U182" s="14"/>
      <c r="V182" s="14"/>
      <c r="W182" s="24"/>
      <c r="X182" s="14"/>
      <c r="Y182" s="15"/>
      <c r="Z182" s="15"/>
      <c r="AA182" s="53">
        <f t="shared" si="17"/>
        <v>0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53">
        <f t="shared" si="18"/>
        <v>0</v>
      </c>
      <c r="AN182" s="53">
        <f t="shared" si="19"/>
        <v>0</v>
      </c>
      <c r="AO182" s="53">
        <f t="shared" si="20"/>
        <v>0</v>
      </c>
      <c r="AP182" s="74">
        <f t="shared" si="21"/>
      </c>
      <c r="AQ182" s="11" t="b">
        <f t="shared" si="22"/>
        <v>0</v>
      </c>
      <c r="AR182" s="57" t="b">
        <f t="shared" si="23"/>
        <v>0</v>
      </c>
      <c r="AS182" s="32">
        <f t="shared" si="24"/>
      </c>
    </row>
    <row r="183" spans="1:45" ht="13.5">
      <c r="A183" s="4"/>
      <c r="B183" s="116"/>
      <c r="C183" s="33"/>
      <c r="D183" s="51"/>
      <c r="E183" s="5"/>
      <c r="F183" s="58"/>
      <c r="G183" s="52" t="e">
        <f>VLOOKUP(F183,Foglio1!$F$2:$G$1509,2,FALSE)</f>
        <v>#N/A</v>
      </c>
      <c r="H183" s="54"/>
      <c r="I183" s="4"/>
      <c r="J183" s="4"/>
      <c r="K183" s="4"/>
      <c r="L183" s="4"/>
      <c r="M183" s="24"/>
      <c r="N183" s="24"/>
      <c r="O183" s="14"/>
      <c r="P183" s="14"/>
      <c r="Q183" s="14"/>
      <c r="R183" s="14"/>
      <c r="S183" s="14"/>
      <c r="T183" s="14"/>
      <c r="U183" s="14"/>
      <c r="V183" s="14"/>
      <c r="W183" s="24"/>
      <c r="X183" s="14"/>
      <c r="Y183" s="15"/>
      <c r="Z183" s="15"/>
      <c r="AA183" s="53">
        <f t="shared" si="17"/>
        <v>0</v>
      </c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53">
        <f t="shared" si="18"/>
        <v>0</v>
      </c>
      <c r="AN183" s="53">
        <f t="shared" si="19"/>
        <v>0</v>
      </c>
      <c r="AO183" s="53">
        <f t="shared" si="20"/>
        <v>0</v>
      </c>
      <c r="AP183" s="74">
        <f t="shared" si="21"/>
      </c>
      <c r="AQ183" s="11" t="b">
        <f t="shared" si="22"/>
        <v>0</v>
      </c>
      <c r="AR183" s="57" t="b">
        <f t="shared" si="23"/>
        <v>0</v>
      </c>
      <c r="AS183" s="32">
        <f t="shared" si="24"/>
      </c>
    </row>
    <row r="184" spans="1:45" ht="13.5">
      <c r="A184" s="4"/>
      <c r="B184" s="116"/>
      <c r="C184" s="33"/>
      <c r="D184" s="51"/>
      <c r="E184" s="5"/>
      <c r="F184" s="58"/>
      <c r="G184" s="52" t="e">
        <f>VLOOKUP(F184,Foglio1!$F$2:$G$1509,2,FALSE)</f>
        <v>#N/A</v>
      </c>
      <c r="H184" s="54"/>
      <c r="I184" s="4"/>
      <c r="J184" s="4"/>
      <c r="K184" s="4"/>
      <c r="L184" s="4"/>
      <c r="M184" s="24"/>
      <c r="N184" s="24"/>
      <c r="O184" s="14"/>
      <c r="P184" s="14"/>
      <c r="Q184" s="14"/>
      <c r="R184" s="14"/>
      <c r="S184" s="14"/>
      <c r="T184" s="14"/>
      <c r="U184" s="14"/>
      <c r="V184" s="14"/>
      <c r="W184" s="24"/>
      <c r="X184" s="14"/>
      <c r="Y184" s="15"/>
      <c r="Z184" s="15"/>
      <c r="AA184" s="53">
        <f t="shared" si="17"/>
        <v>0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53">
        <f t="shared" si="18"/>
        <v>0</v>
      </c>
      <c r="AN184" s="53">
        <f t="shared" si="19"/>
        <v>0</v>
      </c>
      <c r="AO184" s="53">
        <f t="shared" si="20"/>
        <v>0</v>
      </c>
      <c r="AP184" s="74">
        <f t="shared" si="21"/>
      </c>
      <c r="AQ184" s="11" t="b">
        <f t="shared" si="22"/>
        <v>0</v>
      </c>
      <c r="AR184" s="57" t="b">
        <f t="shared" si="23"/>
        <v>0</v>
      </c>
      <c r="AS184" s="32">
        <f t="shared" si="24"/>
      </c>
    </row>
    <row r="185" spans="1:45" ht="13.5">
      <c r="A185" s="4"/>
      <c r="B185" s="116"/>
      <c r="C185" s="33"/>
      <c r="D185" s="51"/>
      <c r="E185" s="5"/>
      <c r="F185" s="58"/>
      <c r="G185" s="52" t="e">
        <f>VLOOKUP(F185,Foglio1!$F$2:$G$1509,2,FALSE)</f>
        <v>#N/A</v>
      </c>
      <c r="H185" s="54"/>
      <c r="I185" s="4"/>
      <c r="J185" s="4"/>
      <c r="K185" s="4"/>
      <c r="L185" s="4"/>
      <c r="M185" s="24"/>
      <c r="N185" s="24"/>
      <c r="O185" s="14"/>
      <c r="P185" s="14"/>
      <c r="Q185" s="14"/>
      <c r="R185" s="14"/>
      <c r="S185" s="14"/>
      <c r="T185" s="14"/>
      <c r="U185" s="14"/>
      <c r="V185" s="14"/>
      <c r="W185" s="24"/>
      <c r="X185" s="14"/>
      <c r="Y185" s="15"/>
      <c r="Z185" s="15"/>
      <c r="AA185" s="53">
        <f t="shared" si="17"/>
        <v>0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53">
        <f t="shared" si="18"/>
        <v>0</v>
      </c>
      <c r="AN185" s="53">
        <f t="shared" si="19"/>
        <v>0</v>
      </c>
      <c r="AO185" s="53">
        <f t="shared" si="20"/>
        <v>0</v>
      </c>
      <c r="AP185" s="74">
        <f t="shared" si="21"/>
      </c>
      <c r="AQ185" s="11" t="b">
        <f t="shared" si="22"/>
        <v>0</v>
      </c>
      <c r="AR185" s="57" t="b">
        <f t="shared" si="23"/>
        <v>0</v>
      </c>
      <c r="AS185" s="32">
        <f t="shared" si="24"/>
      </c>
    </row>
    <row r="186" spans="1:45" ht="13.5">
      <c r="A186" s="4"/>
      <c r="B186" s="116"/>
      <c r="C186" s="33"/>
      <c r="D186" s="51"/>
      <c r="E186" s="5"/>
      <c r="F186" s="58"/>
      <c r="G186" s="52" t="e">
        <f>VLOOKUP(F186,Foglio1!$F$2:$G$1509,2,FALSE)</f>
        <v>#N/A</v>
      </c>
      <c r="H186" s="54"/>
      <c r="I186" s="4"/>
      <c r="J186" s="4"/>
      <c r="K186" s="4"/>
      <c r="L186" s="4"/>
      <c r="M186" s="24"/>
      <c r="N186" s="24"/>
      <c r="O186" s="14"/>
      <c r="P186" s="14"/>
      <c r="Q186" s="14"/>
      <c r="R186" s="14"/>
      <c r="S186" s="14"/>
      <c r="T186" s="14"/>
      <c r="U186" s="14"/>
      <c r="V186" s="14"/>
      <c r="W186" s="24"/>
      <c r="X186" s="14"/>
      <c r="Y186" s="15"/>
      <c r="Z186" s="15"/>
      <c r="AA186" s="53">
        <f t="shared" si="17"/>
        <v>0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53">
        <f t="shared" si="18"/>
        <v>0</v>
      </c>
      <c r="AN186" s="53">
        <f t="shared" si="19"/>
        <v>0</v>
      </c>
      <c r="AO186" s="53">
        <f t="shared" si="20"/>
        <v>0</v>
      </c>
      <c r="AP186" s="74">
        <f t="shared" si="21"/>
      </c>
      <c r="AQ186" s="11" t="b">
        <f t="shared" si="22"/>
        <v>0</v>
      </c>
      <c r="AR186" s="57" t="b">
        <f t="shared" si="23"/>
        <v>0</v>
      </c>
      <c r="AS186" s="32">
        <f t="shared" si="24"/>
      </c>
    </row>
    <row r="187" spans="1:45" ht="13.5">
      <c r="A187" s="4"/>
      <c r="B187" s="116"/>
      <c r="C187" s="33"/>
      <c r="D187" s="51"/>
      <c r="E187" s="5"/>
      <c r="F187" s="58"/>
      <c r="G187" s="52" t="e">
        <f>VLOOKUP(F187,Foglio1!$F$2:$G$1509,2,FALSE)</f>
        <v>#N/A</v>
      </c>
      <c r="H187" s="54"/>
      <c r="I187" s="4"/>
      <c r="J187" s="4"/>
      <c r="K187" s="4"/>
      <c r="L187" s="4"/>
      <c r="M187" s="24"/>
      <c r="N187" s="24"/>
      <c r="O187" s="14"/>
      <c r="P187" s="14"/>
      <c r="Q187" s="14"/>
      <c r="R187" s="14"/>
      <c r="S187" s="14"/>
      <c r="T187" s="14"/>
      <c r="U187" s="14"/>
      <c r="V187" s="14"/>
      <c r="W187" s="24"/>
      <c r="X187" s="14"/>
      <c r="Y187" s="15"/>
      <c r="Z187" s="15"/>
      <c r="AA187" s="53">
        <f t="shared" si="17"/>
        <v>0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53">
        <f t="shared" si="18"/>
        <v>0</v>
      </c>
      <c r="AN187" s="53">
        <f t="shared" si="19"/>
        <v>0</v>
      </c>
      <c r="AO187" s="53">
        <f t="shared" si="20"/>
        <v>0</v>
      </c>
      <c r="AP187" s="74">
        <f t="shared" si="21"/>
      </c>
      <c r="AQ187" s="11" t="b">
        <f t="shared" si="22"/>
        <v>0</v>
      </c>
      <c r="AR187" s="57" t="b">
        <f t="shared" si="23"/>
        <v>0</v>
      </c>
      <c r="AS187" s="32">
        <f t="shared" si="24"/>
      </c>
    </row>
    <row r="188" spans="1:45" ht="13.5">
      <c r="A188" s="4"/>
      <c r="B188" s="116"/>
      <c r="C188" s="33"/>
      <c r="D188" s="51"/>
      <c r="E188" s="5"/>
      <c r="F188" s="58"/>
      <c r="G188" s="52" t="e">
        <f>VLOOKUP(F188,Foglio1!$F$2:$G$1509,2,FALSE)</f>
        <v>#N/A</v>
      </c>
      <c r="H188" s="54"/>
      <c r="I188" s="4"/>
      <c r="J188" s="4"/>
      <c r="K188" s="4"/>
      <c r="L188" s="4"/>
      <c r="M188" s="24"/>
      <c r="N188" s="24"/>
      <c r="O188" s="14"/>
      <c r="P188" s="14"/>
      <c r="Q188" s="14"/>
      <c r="R188" s="14"/>
      <c r="S188" s="14"/>
      <c r="T188" s="14"/>
      <c r="U188" s="14"/>
      <c r="V188" s="14"/>
      <c r="W188" s="24"/>
      <c r="X188" s="14"/>
      <c r="Y188" s="15"/>
      <c r="Z188" s="15"/>
      <c r="AA188" s="53">
        <f t="shared" si="17"/>
        <v>0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53">
        <f t="shared" si="18"/>
        <v>0</v>
      </c>
      <c r="AN188" s="53">
        <f t="shared" si="19"/>
        <v>0</v>
      </c>
      <c r="AO188" s="53">
        <f t="shared" si="20"/>
        <v>0</v>
      </c>
      <c r="AP188" s="74">
        <f t="shared" si="21"/>
      </c>
      <c r="AQ188" s="11" t="b">
        <f t="shared" si="22"/>
        <v>0</v>
      </c>
      <c r="AR188" s="57" t="b">
        <f t="shared" si="23"/>
        <v>0</v>
      </c>
      <c r="AS188" s="32">
        <f t="shared" si="24"/>
      </c>
    </row>
    <row r="189" spans="1:45" ht="13.5">
      <c r="A189" s="4"/>
      <c r="B189" s="116"/>
      <c r="C189" s="33"/>
      <c r="D189" s="51"/>
      <c r="E189" s="5"/>
      <c r="F189" s="58"/>
      <c r="G189" s="52" t="e">
        <f>VLOOKUP(F189,Foglio1!$F$2:$G$1509,2,FALSE)</f>
        <v>#N/A</v>
      </c>
      <c r="H189" s="54"/>
      <c r="I189" s="4"/>
      <c r="J189" s="4"/>
      <c r="K189" s="4"/>
      <c r="L189" s="4"/>
      <c r="M189" s="24"/>
      <c r="N189" s="24"/>
      <c r="O189" s="14"/>
      <c r="P189" s="14"/>
      <c r="Q189" s="14"/>
      <c r="R189" s="14"/>
      <c r="S189" s="14"/>
      <c r="T189" s="14"/>
      <c r="U189" s="14"/>
      <c r="V189" s="14"/>
      <c r="W189" s="24"/>
      <c r="X189" s="14"/>
      <c r="Y189" s="15"/>
      <c r="Z189" s="15"/>
      <c r="AA189" s="53">
        <f t="shared" si="17"/>
        <v>0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53">
        <f t="shared" si="18"/>
        <v>0</v>
      </c>
      <c r="AN189" s="53">
        <f t="shared" si="19"/>
        <v>0</v>
      </c>
      <c r="AO189" s="53">
        <f t="shared" si="20"/>
        <v>0</v>
      </c>
      <c r="AP189" s="74">
        <f t="shared" si="21"/>
      </c>
      <c r="AQ189" s="11" t="b">
        <f t="shared" si="22"/>
        <v>0</v>
      </c>
      <c r="AR189" s="57" t="b">
        <f t="shared" si="23"/>
        <v>0</v>
      </c>
      <c r="AS189" s="32">
        <f t="shared" si="24"/>
      </c>
    </row>
    <row r="190" spans="1:45" ht="13.5">
      <c r="A190" s="4"/>
      <c r="B190" s="116"/>
      <c r="C190" s="33"/>
      <c r="D190" s="51"/>
      <c r="E190" s="5"/>
      <c r="F190" s="58"/>
      <c r="G190" s="52" t="e">
        <f>VLOOKUP(F190,Foglio1!$F$2:$G$1509,2,FALSE)</f>
        <v>#N/A</v>
      </c>
      <c r="H190" s="54"/>
      <c r="I190" s="4"/>
      <c r="J190" s="4"/>
      <c r="K190" s="4"/>
      <c r="L190" s="4"/>
      <c r="M190" s="24"/>
      <c r="N190" s="24"/>
      <c r="O190" s="14"/>
      <c r="P190" s="14"/>
      <c r="Q190" s="14"/>
      <c r="R190" s="14"/>
      <c r="S190" s="14"/>
      <c r="T190" s="14"/>
      <c r="U190" s="14"/>
      <c r="V190" s="14"/>
      <c r="W190" s="24"/>
      <c r="X190" s="14"/>
      <c r="Y190" s="15"/>
      <c r="Z190" s="15"/>
      <c r="AA190" s="53">
        <f t="shared" si="17"/>
        <v>0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53">
        <f t="shared" si="18"/>
        <v>0</v>
      </c>
      <c r="AN190" s="53">
        <f t="shared" si="19"/>
        <v>0</v>
      </c>
      <c r="AO190" s="53">
        <f t="shared" si="20"/>
        <v>0</v>
      </c>
      <c r="AP190" s="74">
        <f t="shared" si="21"/>
      </c>
      <c r="AQ190" s="11" t="b">
        <f t="shared" si="22"/>
        <v>0</v>
      </c>
      <c r="AR190" s="57" t="b">
        <f t="shared" si="23"/>
        <v>0</v>
      </c>
      <c r="AS190" s="32">
        <f t="shared" si="24"/>
      </c>
    </row>
    <row r="191" spans="1:45" ht="13.5">
      <c r="A191" s="4"/>
      <c r="B191" s="116"/>
      <c r="C191" s="33"/>
      <c r="D191" s="51"/>
      <c r="E191" s="5"/>
      <c r="F191" s="58"/>
      <c r="G191" s="52" t="e">
        <f>VLOOKUP(F191,Foglio1!$F$2:$G$1509,2,FALSE)</f>
        <v>#N/A</v>
      </c>
      <c r="H191" s="54"/>
      <c r="I191" s="4"/>
      <c r="J191" s="4"/>
      <c r="K191" s="4"/>
      <c r="L191" s="4"/>
      <c r="M191" s="24"/>
      <c r="N191" s="24"/>
      <c r="O191" s="14"/>
      <c r="P191" s="14"/>
      <c r="Q191" s="14"/>
      <c r="R191" s="14"/>
      <c r="S191" s="14"/>
      <c r="T191" s="14"/>
      <c r="U191" s="14"/>
      <c r="V191" s="14"/>
      <c r="W191" s="24"/>
      <c r="X191" s="14"/>
      <c r="Y191" s="15"/>
      <c r="Z191" s="15"/>
      <c r="AA191" s="53">
        <f t="shared" si="17"/>
        <v>0</v>
      </c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53">
        <f t="shared" si="18"/>
        <v>0</v>
      </c>
      <c r="AN191" s="53">
        <f t="shared" si="19"/>
        <v>0</v>
      </c>
      <c r="AO191" s="53">
        <f t="shared" si="20"/>
        <v>0</v>
      </c>
      <c r="AP191" s="74">
        <f t="shared" si="21"/>
      </c>
      <c r="AQ191" s="11" t="b">
        <f t="shared" si="22"/>
        <v>0</v>
      </c>
      <c r="AR191" s="57" t="b">
        <f t="shared" si="23"/>
        <v>0</v>
      </c>
      <c r="AS191" s="32">
        <f t="shared" si="24"/>
      </c>
    </row>
    <row r="192" spans="1:45" ht="13.5">
      <c r="A192" s="4"/>
      <c r="B192" s="116"/>
      <c r="C192" s="33"/>
      <c r="D192" s="51"/>
      <c r="E192" s="5"/>
      <c r="F192" s="58"/>
      <c r="G192" s="52" t="e">
        <f>VLOOKUP(F192,Foglio1!$F$2:$G$1509,2,FALSE)</f>
        <v>#N/A</v>
      </c>
      <c r="H192" s="54"/>
      <c r="I192" s="4"/>
      <c r="J192" s="4"/>
      <c r="K192" s="4"/>
      <c r="L192" s="4"/>
      <c r="M192" s="24"/>
      <c r="N192" s="24"/>
      <c r="O192" s="14"/>
      <c r="P192" s="14"/>
      <c r="Q192" s="14"/>
      <c r="R192" s="14"/>
      <c r="S192" s="14"/>
      <c r="T192" s="14"/>
      <c r="U192" s="14"/>
      <c r="V192" s="14"/>
      <c r="W192" s="24"/>
      <c r="X192" s="14"/>
      <c r="Y192" s="15"/>
      <c r="Z192" s="15"/>
      <c r="AA192" s="53">
        <f t="shared" si="17"/>
        <v>0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53">
        <f t="shared" si="18"/>
        <v>0</v>
      </c>
      <c r="AN192" s="53">
        <f t="shared" si="19"/>
        <v>0</v>
      </c>
      <c r="AO192" s="53">
        <f t="shared" si="20"/>
        <v>0</v>
      </c>
      <c r="AP192" s="74">
        <f t="shared" si="21"/>
      </c>
      <c r="AQ192" s="11" t="b">
        <f t="shared" si="22"/>
        <v>0</v>
      </c>
      <c r="AR192" s="57" t="b">
        <f t="shared" si="23"/>
        <v>0</v>
      </c>
      <c r="AS192" s="32">
        <f t="shared" si="24"/>
      </c>
    </row>
    <row r="193" spans="1:45" ht="13.5">
      <c r="A193" s="4"/>
      <c r="B193" s="116"/>
      <c r="C193" s="33"/>
      <c r="D193" s="51"/>
      <c r="E193" s="5"/>
      <c r="F193" s="58"/>
      <c r="G193" s="52" t="e">
        <f>VLOOKUP(F193,Foglio1!$F$2:$G$1509,2,FALSE)</f>
        <v>#N/A</v>
      </c>
      <c r="H193" s="54"/>
      <c r="I193" s="4"/>
      <c r="J193" s="4"/>
      <c r="K193" s="4"/>
      <c r="L193" s="4"/>
      <c r="M193" s="24"/>
      <c r="N193" s="24"/>
      <c r="O193" s="14"/>
      <c r="P193" s="14"/>
      <c r="Q193" s="14"/>
      <c r="R193" s="14"/>
      <c r="S193" s="14"/>
      <c r="T193" s="14"/>
      <c r="U193" s="14"/>
      <c r="V193" s="14"/>
      <c r="W193" s="24"/>
      <c r="X193" s="14"/>
      <c r="Y193" s="15"/>
      <c r="Z193" s="15"/>
      <c r="AA193" s="53">
        <f t="shared" si="17"/>
        <v>0</v>
      </c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53">
        <f t="shared" si="18"/>
        <v>0</v>
      </c>
      <c r="AN193" s="53">
        <f t="shared" si="19"/>
        <v>0</v>
      </c>
      <c r="AO193" s="53">
        <f t="shared" si="20"/>
        <v>0</v>
      </c>
      <c r="AP193" s="74">
        <f t="shared" si="21"/>
      </c>
      <c r="AQ193" s="11" t="b">
        <f t="shared" si="22"/>
        <v>0</v>
      </c>
      <c r="AR193" s="57" t="b">
        <f t="shared" si="23"/>
        <v>0</v>
      </c>
      <c r="AS193" s="32">
        <f t="shared" si="24"/>
      </c>
    </row>
    <row r="194" spans="1:45" ht="13.5">
      <c r="A194" s="4"/>
      <c r="B194" s="116"/>
      <c r="C194" s="33"/>
      <c r="D194" s="51"/>
      <c r="E194" s="5"/>
      <c r="F194" s="58"/>
      <c r="G194" s="52" t="e">
        <f>VLOOKUP(F194,Foglio1!$F$2:$G$1509,2,FALSE)</f>
        <v>#N/A</v>
      </c>
      <c r="H194" s="54"/>
      <c r="I194" s="4"/>
      <c r="J194" s="4"/>
      <c r="K194" s="4"/>
      <c r="L194" s="4"/>
      <c r="M194" s="24"/>
      <c r="N194" s="24"/>
      <c r="O194" s="14"/>
      <c r="P194" s="14"/>
      <c r="Q194" s="14"/>
      <c r="R194" s="14"/>
      <c r="S194" s="14"/>
      <c r="T194" s="14"/>
      <c r="U194" s="14"/>
      <c r="V194" s="14"/>
      <c r="W194" s="24"/>
      <c r="X194" s="14"/>
      <c r="Y194" s="15"/>
      <c r="Z194" s="15"/>
      <c r="AA194" s="53">
        <f t="shared" si="17"/>
        <v>0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53">
        <f t="shared" si="18"/>
        <v>0</v>
      </c>
      <c r="AN194" s="53">
        <f t="shared" si="19"/>
        <v>0</v>
      </c>
      <c r="AO194" s="53">
        <f t="shared" si="20"/>
        <v>0</v>
      </c>
      <c r="AP194" s="74">
        <f t="shared" si="21"/>
      </c>
      <c r="AQ194" s="11" t="b">
        <f t="shared" si="22"/>
        <v>0</v>
      </c>
      <c r="AR194" s="57" t="b">
        <f t="shared" si="23"/>
        <v>0</v>
      </c>
      <c r="AS194" s="32">
        <f t="shared" si="24"/>
      </c>
    </row>
    <row r="195" spans="1:45" ht="13.5">
      <c r="A195" s="4"/>
      <c r="B195" s="116"/>
      <c r="C195" s="33"/>
      <c r="D195" s="51"/>
      <c r="E195" s="5"/>
      <c r="F195" s="58"/>
      <c r="G195" s="52" t="e">
        <f>VLOOKUP(F195,Foglio1!$F$2:$G$1509,2,FALSE)</f>
        <v>#N/A</v>
      </c>
      <c r="H195" s="54"/>
      <c r="I195" s="4"/>
      <c r="J195" s="4"/>
      <c r="K195" s="4"/>
      <c r="L195" s="4"/>
      <c r="M195" s="24"/>
      <c r="N195" s="24"/>
      <c r="O195" s="14"/>
      <c r="P195" s="14"/>
      <c r="Q195" s="14"/>
      <c r="R195" s="14"/>
      <c r="S195" s="14"/>
      <c r="T195" s="14"/>
      <c r="U195" s="14"/>
      <c r="V195" s="14"/>
      <c r="W195" s="24"/>
      <c r="X195" s="14"/>
      <c r="Y195" s="15"/>
      <c r="Z195" s="15"/>
      <c r="AA195" s="53">
        <f t="shared" si="17"/>
        <v>0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53">
        <f t="shared" si="18"/>
        <v>0</v>
      </c>
      <c r="AN195" s="53">
        <f t="shared" si="19"/>
        <v>0</v>
      </c>
      <c r="AO195" s="53">
        <f t="shared" si="20"/>
        <v>0</v>
      </c>
      <c r="AP195" s="74">
        <f t="shared" si="21"/>
      </c>
      <c r="AQ195" s="11" t="b">
        <f t="shared" si="22"/>
        <v>0</v>
      </c>
      <c r="AR195" s="57" t="b">
        <f t="shared" si="23"/>
        <v>0</v>
      </c>
      <c r="AS195" s="32">
        <f t="shared" si="24"/>
      </c>
    </row>
    <row r="196" spans="1:45" ht="13.5">
      <c r="A196" s="4"/>
      <c r="B196" s="116"/>
      <c r="C196" s="33"/>
      <c r="D196" s="51"/>
      <c r="E196" s="5"/>
      <c r="F196" s="58"/>
      <c r="G196" s="52" t="e">
        <f>VLOOKUP(F196,Foglio1!$F$2:$G$1509,2,FALSE)</f>
        <v>#N/A</v>
      </c>
      <c r="H196" s="54"/>
      <c r="I196" s="4"/>
      <c r="J196" s="4"/>
      <c r="K196" s="4"/>
      <c r="L196" s="4"/>
      <c r="M196" s="24"/>
      <c r="N196" s="24"/>
      <c r="O196" s="14"/>
      <c r="P196" s="14"/>
      <c r="Q196" s="14"/>
      <c r="R196" s="14"/>
      <c r="S196" s="14"/>
      <c r="T196" s="14"/>
      <c r="U196" s="14"/>
      <c r="V196" s="14"/>
      <c r="W196" s="24"/>
      <c r="X196" s="14"/>
      <c r="Y196" s="15"/>
      <c r="Z196" s="15"/>
      <c r="AA196" s="53">
        <f t="shared" si="17"/>
        <v>0</v>
      </c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53">
        <f t="shared" si="18"/>
        <v>0</v>
      </c>
      <c r="AN196" s="53">
        <f t="shared" si="19"/>
        <v>0</v>
      </c>
      <c r="AO196" s="53">
        <f t="shared" si="20"/>
        <v>0</v>
      </c>
      <c r="AP196" s="74">
        <f t="shared" si="21"/>
      </c>
      <c r="AQ196" s="11" t="b">
        <f t="shared" si="22"/>
        <v>0</v>
      </c>
      <c r="AR196" s="57" t="b">
        <f t="shared" si="23"/>
        <v>0</v>
      </c>
      <c r="AS196" s="32">
        <f t="shared" si="24"/>
      </c>
    </row>
    <row r="197" spans="1:45" ht="13.5">
      <c r="A197" s="4"/>
      <c r="B197" s="116"/>
      <c r="C197" s="33"/>
      <c r="D197" s="51"/>
      <c r="E197" s="5"/>
      <c r="F197" s="58"/>
      <c r="G197" s="52" t="e">
        <f>VLOOKUP(F197,Foglio1!$F$2:$G$1509,2,FALSE)</f>
        <v>#N/A</v>
      </c>
      <c r="H197" s="54"/>
      <c r="I197" s="4"/>
      <c r="J197" s="4"/>
      <c r="K197" s="4"/>
      <c r="L197" s="4"/>
      <c r="M197" s="24"/>
      <c r="N197" s="24"/>
      <c r="O197" s="14"/>
      <c r="P197" s="14"/>
      <c r="Q197" s="14"/>
      <c r="R197" s="14"/>
      <c r="S197" s="14"/>
      <c r="T197" s="14"/>
      <c r="U197" s="14"/>
      <c r="V197" s="14"/>
      <c r="W197" s="24"/>
      <c r="X197" s="14"/>
      <c r="Y197" s="15"/>
      <c r="Z197" s="15"/>
      <c r="AA197" s="53">
        <f t="shared" si="17"/>
        <v>0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53">
        <f t="shared" si="18"/>
        <v>0</v>
      </c>
      <c r="AN197" s="53">
        <f t="shared" si="19"/>
        <v>0</v>
      </c>
      <c r="AO197" s="53">
        <f t="shared" si="20"/>
        <v>0</v>
      </c>
      <c r="AP197" s="74">
        <f t="shared" si="21"/>
      </c>
      <c r="AQ197" s="11" t="b">
        <f t="shared" si="22"/>
        <v>0</v>
      </c>
      <c r="AR197" s="57" t="b">
        <f t="shared" si="23"/>
        <v>0</v>
      </c>
      <c r="AS197" s="32">
        <f t="shared" si="24"/>
      </c>
    </row>
    <row r="198" spans="1:45" ht="13.5">
      <c r="A198" s="4"/>
      <c r="B198" s="116"/>
      <c r="C198" s="33"/>
      <c r="D198" s="51"/>
      <c r="E198" s="5"/>
      <c r="F198" s="58"/>
      <c r="G198" s="52" t="e">
        <f>VLOOKUP(F198,Foglio1!$F$2:$G$1509,2,FALSE)</f>
        <v>#N/A</v>
      </c>
      <c r="H198" s="54"/>
      <c r="I198" s="4"/>
      <c r="J198" s="4"/>
      <c r="K198" s="4"/>
      <c r="L198" s="4"/>
      <c r="M198" s="24"/>
      <c r="N198" s="24"/>
      <c r="O198" s="14"/>
      <c r="P198" s="14"/>
      <c r="Q198" s="14"/>
      <c r="R198" s="14"/>
      <c r="S198" s="14"/>
      <c r="T198" s="14"/>
      <c r="U198" s="14"/>
      <c r="V198" s="14"/>
      <c r="W198" s="24"/>
      <c r="X198" s="14"/>
      <c r="Y198" s="15"/>
      <c r="Z198" s="15"/>
      <c r="AA198" s="53">
        <f t="shared" si="17"/>
        <v>0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53">
        <f t="shared" si="18"/>
        <v>0</v>
      </c>
      <c r="AN198" s="53">
        <f t="shared" si="19"/>
        <v>0</v>
      </c>
      <c r="AO198" s="53">
        <f t="shared" si="20"/>
        <v>0</v>
      </c>
      <c r="AP198" s="74">
        <f t="shared" si="21"/>
      </c>
      <c r="AQ198" s="11" t="b">
        <f t="shared" si="22"/>
        <v>0</v>
      </c>
      <c r="AR198" s="57" t="b">
        <f t="shared" si="23"/>
        <v>0</v>
      </c>
      <c r="AS198" s="32">
        <f t="shared" si="24"/>
      </c>
    </row>
    <row r="199" spans="1:45" ht="13.5">
      <c r="A199" s="4"/>
      <c r="B199" s="116"/>
      <c r="C199" s="33"/>
      <c r="D199" s="51"/>
      <c r="E199" s="5"/>
      <c r="F199" s="58"/>
      <c r="G199" s="52" t="e">
        <f>VLOOKUP(F199,Foglio1!$F$2:$G$1509,2,FALSE)</f>
        <v>#N/A</v>
      </c>
      <c r="H199" s="54"/>
      <c r="I199" s="4"/>
      <c r="J199" s="4"/>
      <c r="K199" s="4"/>
      <c r="L199" s="4"/>
      <c r="M199" s="24"/>
      <c r="N199" s="24"/>
      <c r="O199" s="14"/>
      <c r="P199" s="14"/>
      <c r="Q199" s="14"/>
      <c r="R199" s="14"/>
      <c r="S199" s="14"/>
      <c r="T199" s="14"/>
      <c r="U199" s="14"/>
      <c r="V199" s="14"/>
      <c r="W199" s="24"/>
      <c r="X199" s="14"/>
      <c r="Y199" s="15"/>
      <c r="Z199" s="15"/>
      <c r="AA199" s="53">
        <f t="shared" si="17"/>
        <v>0</v>
      </c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53">
        <f t="shared" si="18"/>
        <v>0</v>
      </c>
      <c r="AN199" s="53">
        <f t="shared" si="19"/>
        <v>0</v>
      </c>
      <c r="AO199" s="53">
        <f t="shared" si="20"/>
        <v>0</v>
      </c>
      <c r="AP199" s="74">
        <f t="shared" si="21"/>
      </c>
      <c r="AQ199" s="11" t="b">
        <f t="shared" si="22"/>
        <v>0</v>
      </c>
      <c r="AR199" s="57" t="b">
        <f t="shared" si="23"/>
        <v>0</v>
      </c>
      <c r="AS199" s="32">
        <f t="shared" si="24"/>
      </c>
    </row>
    <row r="200" spans="1:45" ht="13.5">
      <c r="A200" s="4"/>
      <c r="B200" s="116"/>
      <c r="C200" s="33"/>
      <c r="D200" s="51"/>
      <c r="E200" s="5"/>
      <c r="F200" s="58"/>
      <c r="G200" s="52" t="e">
        <f>VLOOKUP(F200,Foglio1!$F$2:$G$1509,2,FALSE)</f>
        <v>#N/A</v>
      </c>
      <c r="H200" s="54"/>
      <c r="I200" s="4"/>
      <c r="J200" s="4"/>
      <c r="K200" s="4"/>
      <c r="L200" s="4"/>
      <c r="M200" s="24"/>
      <c r="N200" s="24"/>
      <c r="O200" s="14"/>
      <c r="P200" s="14"/>
      <c r="Q200" s="14"/>
      <c r="R200" s="14"/>
      <c r="S200" s="14"/>
      <c r="T200" s="14"/>
      <c r="U200" s="14"/>
      <c r="V200" s="14"/>
      <c r="W200" s="24"/>
      <c r="X200" s="14"/>
      <c r="Y200" s="15"/>
      <c r="Z200" s="15"/>
      <c r="AA200" s="53">
        <f aca="true" t="shared" si="25" ref="AA200:AA263">SUM(Y200:Z200)</f>
        <v>0</v>
      </c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53">
        <f aca="true" t="shared" si="26" ref="AM200:AM263">SUM(AA200:AC200)</f>
        <v>0</v>
      </c>
      <c r="AN200" s="53">
        <f aca="true" t="shared" si="27" ref="AN200:AN263">SUM(AD200:AF200)</f>
        <v>0</v>
      </c>
      <c r="AO200" s="53">
        <f aca="true" t="shared" si="28" ref="AO200:AO263">SUM(AG200:AK200)</f>
        <v>0</v>
      </c>
      <c r="AP200" s="74">
        <f aca="true" t="shared" si="29" ref="AP200:AP263">IF(AND(OR(AQ200=FALSE,AR200=FALSE),OR(COUNTBLANK(A200:F200)&lt;&gt;COLUMNS(A200:F200),COUNTBLANK(H200:Z200)&lt;&gt;COLUMNS(H200:Z200),COUNTBLANK(AB200:AL200)&lt;&gt;COLUMNS(AB200:AL200))),"KO","")</f>
      </c>
      <c r="AQ200" s="11" t="b">
        <f aca="true" t="shared" si="30" ref="AQ200:AQ263">IF(OR(ISBLANK(A200),ISBLANK(B200),ISBLANK(H200),ISBLANK(O200),ISBLANK(R200),ISBLANK(V200),ISBLANK(W200),ISBLANK(Y200),ISBLANK(AB200),ISBLANK(AE200),ISBLANK(AL200)),FALSE,TRUE)</f>
        <v>0</v>
      </c>
      <c r="AR200" s="57" t="b">
        <f aca="true" t="shared" si="31" ref="AR200:AR263">IF(ISBLANK(B200),IF(OR(ISBLANK(C200),ISBLANK(D200),ISBLANK(E200),ISBLANK(F200),ISBLANK(G200)),FALSE,TRUE),TRUE)</f>
        <v>0</v>
      </c>
      <c r="AS200" s="32">
        <f aca="true" t="shared" si="32" ref="AS200:AS263">IF(AND(AP200="KO",OR(COUNTBLANK(A200:F200)&lt;&gt;COLUMNS(A200:F200),COUNTBLANK(H200:Z200)&lt;&gt;COLUMNS(H200:Z200),COUNTBLANK(AB200:AL200)&lt;&gt;COLUMNS(AB200:AL200))),"ATTENZIONE!!! NON TUTTI I CAMPI OBBLIGATORI SONO STATI COMPILATI","")</f>
      </c>
    </row>
    <row r="201" spans="1:45" ht="13.5">
      <c r="A201" s="4"/>
      <c r="B201" s="116"/>
      <c r="C201" s="33"/>
      <c r="D201" s="51"/>
      <c r="E201" s="5"/>
      <c r="F201" s="58"/>
      <c r="G201" s="52" t="e">
        <f>VLOOKUP(F201,Foglio1!$F$2:$G$1509,2,FALSE)</f>
        <v>#N/A</v>
      </c>
      <c r="H201" s="54"/>
      <c r="I201" s="4"/>
      <c r="J201" s="4"/>
      <c r="K201" s="4"/>
      <c r="L201" s="4"/>
      <c r="M201" s="24"/>
      <c r="N201" s="24"/>
      <c r="O201" s="14"/>
      <c r="P201" s="14"/>
      <c r="Q201" s="14"/>
      <c r="R201" s="14"/>
      <c r="S201" s="14"/>
      <c r="T201" s="14"/>
      <c r="U201" s="14"/>
      <c r="V201" s="14"/>
      <c r="W201" s="24"/>
      <c r="X201" s="14"/>
      <c r="Y201" s="15"/>
      <c r="Z201" s="15"/>
      <c r="AA201" s="53">
        <f t="shared" si="25"/>
        <v>0</v>
      </c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53">
        <f t="shared" si="26"/>
        <v>0</v>
      </c>
      <c r="AN201" s="53">
        <f t="shared" si="27"/>
        <v>0</v>
      </c>
      <c r="AO201" s="53">
        <f t="shared" si="28"/>
        <v>0</v>
      </c>
      <c r="AP201" s="74">
        <f t="shared" si="29"/>
      </c>
      <c r="AQ201" s="11" t="b">
        <f t="shared" si="30"/>
        <v>0</v>
      </c>
      <c r="AR201" s="57" t="b">
        <f t="shared" si="31"/>
        <v>0</v>
      </c>
      <c r="AS201" s="32">
        <f t="shared" si="32"/>
      </c>
    </row>
    <row r="202" spans="1:45" ht="13.5">
      <c r="A202" s="4"/>
      <c r="B202" s="116"/>
      <c r="C202" s="33"/>
      <c r="D202" s="51"/>
      <c r="E202" s="5"/>
      <c r="F202" s="58"/>
      <c r="G202" s="52" t="e">
        <f>VLOOKUP(F202,Foglio1!$F$2:$G$1509,2,FALSE)</f>
        <v>#N/A</v>
      </c>
      <c r="H202" s="54"/>
      <c r="I202" s="4"/>
      <c r="J202" s="4"/>
      <c r="K202" s="4"/>
      <c r="L202" s="4"/>
      <c r="M202" s="24"/>
      <c r="N202" s="24"/>
      <c r="O202" s="14"/>
      <c r="P202" s="14"/>
      <c r="Q202" s="14"/>
      <c r="R202" s="14"/>
      <c r="S202" s="14"/>
      <c r="T202" s="14"/>
      <c r="U202" s="14"/>
      <c r="V202" s="14"/>
      <c r="W202" s="24"/>
      <c r="X202" s="14"/>
      <c r="Y202" s="15"/>
      <c r="Z202" s="15"/>
      <c r="AA202" s="53">
        <f t="shared" si="25"/>
        <v>0</v>
      </c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53">
        <f t="shared" si="26"/>
        <v>0</v>
      </c>
      <c r="AN202" s="53">
        <f t="shared" si="27"/>
        <v>0</v>
      </c>
      <c r="AO202" s="53">
        <f t="shared" si="28"/>
        <v>0</v>
      </c>
      <c r="AP202" s="74">
        <f t="shared" si="29"/>
      </c>
      <c r="AQ202" s="11" t="b">
        <f t="shared" si="30"/>
        <v>0</v>
      </c>
      <c r="AR202" s="57" t="b">
        <f t="shared" si="31"/>
        <v>0</v>
      </c>
      <c r="AS202" s="32">
        <f t="shared" si="32"/>
      </c>
    </row>
    <row r="203" spans="1:45" ht="13.5">
      <c r="A203" s="4"/>
      <c r="B203" s="116"/>
      <c r="C203" s="33"/>
      <c r="D203" s="51"/>
      <c r="E203" s="5"/>
      <c r="F203" s="58"/>
      <c r="G203" s="52" t="e">
        <f>VLOOKUP(F203,Foglio1!$F$2:$G$1509,2,FALSE)</f>
        <v>#N/A</v>
      </c>
      <c r="H203" s="54"/>
      <c r="I203" s="4"/>
      <c r="J203" s="4"/>
      <c r="K203" s="4"/>
      <c r="L203" s="4"/>
      <c r="M203" s="24"/>
      <c r="N203" s="24"/>
      <c r="O203" s="14"/>
      <c r="P203" s="14"/>
      <c r="Q203" s="14"/>
      <c r="R203" s="14"/>
      <c r="S203" s="14"/>
      <c r="T203" s="14"/>
      <c r="U203" s="14"/>
      <c r="V203" s="14"/>
      <c r="W203" s="24"/>
      <c r="X203" s="14"/>
      <c r="Y203" s="15"/>
      <c r="Z203" s="15"/>
      <c r="AA203" s="53">
        <f t="shared" si="25"/>
        <v>0</v>
      </c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53">
        <f t="shared" si="26"/>
        <v>0</v>
      </c>
      <c r="AN203" s="53">
        <f t="shared" si="27"/>
        <v>0</v>
      </c>
      <c r="AO203" s="53">
        <f t="shared" si="28"/>
        <v>0</v>
      </c>
      <c r="AP203" s="74">
        <f t="shared" si="29"/>
      </c>
      <c r="AQ203" s="11" t="b">
        <f t="shared" si="30"/>
        <v>0</v>
      </c>
      <c r="AR203" s="57" t="b">
        <f t="shared" si="31"/>
        <v>0</v>
      </c>
      <c r="AS203" s="32">
        <f t="shared" si="32"/>
      </c>
    </row>
    <row r="204" spans="1:45" ht="13.5">
      <c r="A204" s="4"/>
      <c r="B204" s="116"/>
      <c r="C204" s="33"/>
      <c r="D204" s="51"/>
      <c r="E204" s="5"/>
      <c r="F204" s="58"/>
      <c r="G204" s="52" t="e">
        <f>VLOOKUP(F204,Foglio1!$F$2:$G$1509,2,FALSE)</f>
        <v>#N/A</v>
      </c>
      <c r="H204" s="54"/>
      <c r="I204" s="4"/>
      <c r="J204" s="4"/>
      <c r="K204" s="4"/>
      <c r="L204" s="4"/>
      <c r="M204" s="24"/>
      <c r="N204" s="24"/>
      <c r="O204" s="14"/>
      <c r="P204" s="14"/>
      <c r="Q204" s="14"/>
      <c r="R204" s="14"/>
      <c r="S204" s="14"/>
      <c r="T204" s="14"/>
      <c r="U204" s="14"/>
      <c r="V204" s="14"/>
      <c r="W204" s="24"/>
      <c r="X204" s="14"/>
      <c r="Y204" s="15"/>
      <c r="Z204" s="15"/>
      <c r="AA204" s="53">
        <f t="shared" si="25"/>
        <v>0</v>
      </c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53">
        <f t="shared" si="26"/>
        <v>0</v>
      </c>
      <c r="AN204" s="53">
        <f t="shared" si="27"/>
        <v>0</v>
      </c>
      <c r="AO204" s="53">
        <f t="shared" si="28"/>
        <v>0</v>
      </c>
      <c r="AP204" s="74">
        <f t="shared" si="29"/>
      </c>
      <c r="AQ204" s="11" t="b">
        <f t="shared" si="30"/>
        <v>0</v>
      </c>
      <c r="AR204" s="57" t="b">
        <f t="shared" si="31"/>
        <v>0</v>
      </c>
      <c r="AS204" s="32">
        <f t="shared" si="32"/>
      </c>
    </row>
    <row r="205" spans="1:45" ht="13.5">
      <c r="A205" s="4"/>
      <c r="B205" s="116"/>
      <c r="C205" s="33"/>
      <c r="D205" s="51"/>
      <c r="E205" s="5"/>
      <c r="F205" s="58"/>
      <c r="G205" s="52" t="e">
        <f>VLOOKUP(F205,Foglio1!$F$2:$G$1509,2,FALSE)</f>
        <v>#N/A</v>
      </c>
      <c r="H205" s="54"/>
      <c r="I205" s="4"/>
      <c r="J205" s="4"/>
      <c r="K205" s="4"/>
      <c r="L205" s="4"/>
      <c r="M205" s="24"/>
      <c r="N205" s="24"/>
      <c r="O205" s="14"/>
      <c r="P205" s="14"/>
      <c r="Q205" s="14"/>
      <c r="R205" s="14"/>
      <c r="S205" s="14"/>
      <c r="T205" s="14"/>
      <c r="U205" s="14"/>
      <c r="V205" s="14"/>
      <c r="W205" s="24"/>
      <c r="X205" s="14"/>
      <c r="Y205" s="15"/>
      <c r="Z205" s="15"/>
      <c r="AA205" s="53">
        <f t="shared" si="25"/>
        <v>0</v>
      </c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53">
        <f t="shared" si="26"/>
        <v>0</v>
      </c>
      <c r="AN205" s="53">
        <f t="shared" si="27"/>
        <v>0</v>
      </c>
      <c r="AO205" s="53">
        <f t="shared" si="28"/>
        <v>0</v>
      </c>
      <c r="AP205" s="74">
        <f t="shared" si="29"/>
      </c>
      <c r="AQ205" s="11" t="b">
        <f t="shared" si="30"/>
        <v>0</v>
      </c>
      <c r="AR205" s="57" t="b">
        <f t="shared" si="31"/>
        <v>0</v>
      </c>
      <c r="AS205" s="32">
        <f t="shared" si="32"/>
      </c>
    </row>
    <row r="206" spans="1:45" ht="13.5">
      <c r="A206" s="4"/>
      <c r="B206" s="116"/>
      <c r="C206" s="33"/>
      <c r="D206" s="51"/>
      <c r="E206" s="5"/>
      <c r="F206" s="58"/>
      <c r="G206" s="52" t="e">
        <f>VLOOKUP(F206,Foglio1!$F$2:$G$1509,2,FALSE)</f>
        <v>#N/A</v>
      </c>
      <c r="H206" s="54"/>
      <c r="I206" s="4"/>
      <c r="J206" s="4"/>
      <c r="K206" s="4"/>
      <c r="L206" s="4"/>
      <c r="M206" s="24"/>
      <c r="N206" s="24"/>
      <c r="O206" s="14"/>
      <c r="P206" s="14"/>
      <c r="Q206" s="14"/>
      <c r="R206" s="14"/>
      <c r="S206" s="14"/>
      <c r="T206" s="14"/>
      <c r="U206" s="14"/>
      <c r="V206" s="14"/>
      <c r="W206" s="24"/>
      <c r="X206" s="14"/>
      <c r="Y206" s="15"/>
      <c r="Z206" s="15"/>
      <c r="AA206" s="53">
        <f t="shared" si="25"/>
        <v>0</v>
      </c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53">
        <f t="shared" si="26"/>
        <v>0</v>
      </c>
      <c r="AN206" s="53">
        <f t="shared" si="27"/>
        <v>0</v>
      </c>
      <c r="AO206" s="53">
        <f t="shared" si="28"/>
        <v>0</v>
      </c>
      <c r="AP206" s="74">
        <f t="shared" si="29"/>
      </c>
      <c r="AQ206" s="11" t="b">
        <f t="shared" si="30"/>
        <v>0</v>
      </c>
      <c r="AR206" s="57" t="b">
        <f t="shared" si="31"/>
        <v>0</v>
      </c>
      <c r="AS206" s="32">
        <f t="shared" si="32"/>
      </c>
    </row>
    <row r="207" spans="1:45" ht="13.5">
      <c r="A207" s="4"/>
      <c r="B207" s="116"/>
      <c r="C207" s="33"/>
      <c r="D207" s="51"/>
      <c r="E207" s="5"/>
      <c r="F207" s="58"/>
      <c r="G207" s="52" t="e">
        <f>VLOOKUP(F207,Foglio1!$F$2:$G$1509,2,FALSE)</f>
        <v>#N/A</v>
      </c>
      <c r="H207" s="54"/>
      <c r="I207" s="4"/>
      <c r="J207" s="4"/>
      <c r="K207" s="4"/>
      <c r="L207" s="4"/>
      <c r="M207" s="24"/>
      <c r="N207" s="24"/>
      <c r="O207" s="14"/>
      <c r="P207" s="14"/>
      <c r="Q207" s="14"/>
      <c r="R207" s="14"/>
      <c r="S207" s="14"/>
      <c r="T207" s="14"/>
      <c r="U207" s="14"/>
      <c r="V207" s="14"/>
      <c r="W207" s="24"/>
      <c r="X207" s="14"/>
      <c r="Y207" s="15"/>
      <c r="Z207" s="15"/>
      <c r="AA207" s="53">
        <f t="shared" si="25"/>
        <v>0</v>
      </c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53">
        <f t="shared" si="26"/>
        <v>0</v>
      </c>
      <c r="AN207" s="53">
        <f t="shared" si="27"/>
        <v>0</v>
      </c>
      <c r="AO207" s="53">
        <f t="shared" si="28"/>
        <v>0</v>
      </c>
      <c r="AP207" s="74">
        <f t="shared" si="29"/>
      </c>
      <c r="AQ207" s="11" t="b">
        <f t="shared" si="30"/>
        <v>0</v>
      </c>
      <c r="AR207" s="57" t="b">
        <f t="shared" si="31"/>
        <v>0</v>
      </c>
      <c r="AS207" s="32">
        <f t="shared" si="32"/>
      </c>
    </row>
    <row r="208" spans="1:45" ht="13.5">
      <c r="A208" s="4"/>
      <c r="B208" s="116"/>
      <c r="C208" s="33"/>
      <c r="D208" s="51"/>
      <c r="E208" s="5"/>
      <c r="F208" s="58"/>
      <c r="G208" s="52" t="e">
        <f>VLOOKUP(F208,Foglio1!$F$2:$G$1509,2,FALSE)</f>
        <v>#N/A</v>
      </c>
      <c r="H208" s="54"/>
      <c r="I208" s="4"/>
      <c r="J208" s="4"/>
      <c r="K208" s="4"/>
      <c r="L208" s="4"/>
      <c r="M208" s="24"/>
      <c r="N208" s="24"/>
      <c r="O208" s="14"/>
      <c r="P208" s="14"/>
      <c r="Q208" s="14"/>
      <c r="R208" s="14"/>
      <c r="S208" s="14"/>
      <c r="T208" s="14"/>
      <c r="U208" s="14"/>
      <c r="V208" s="14"/>
      <c r="W208" s="24"/>
      <c r="X208" s="14"/>
      <c r="Y208" s="15"/>
      <c r="Z208" s="15"/>
      <c r="AA208" s="53">
        <f t="shared" si="25"/>
        <v>0</v>
      </c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53">
        <f t="shared" si="26"/>
        <v>0</v>
      </c>
      <c r="AN208" s="53">
        <f t="shared" si="27"/>
        <v>0</v>
      </c>
      <c r="AO208" s="53">
        <f t="shared" si="28"/>
        <v>0</v>
      </c>
      <c r="AP208" s="74">
        <f t="shared" si="29"/>
      </c>
      <c r="AQ208" s="11" t="b">
        <f t="shared" si="30"/>
        <v>0</v>
      </c>
      <c r="AR208" s="57" t="b">
        <f t="shared" si="31"/>
        <v>0</v>
      </c>
      <c r="AS208" s="32">
        <f t="shared" si="32"/>
      </c>
    </row>
    <row r="209" spans="1:45" ht="13.5">
      <c r="A209" s="4"/>
      <c r="B209" s="116"/>
      <c r="C209" s="33"/>
      <c r="D209" s="51"/>
      <c r="E209" s="5"/>
      <c r="F209" s="58"/>
      <c r="G209" s="52" t="e">
        <f>VLOOKUP(F209,Foglio1!$F$2:$G$1509,2,FALSE)</f>
        <v>#N/A</v>
      </c>
      <c r="H209" s="54"/>
      <c r="I209" s="4"/>
      <c r="J209" s="4"/>
      <c r="K209" s="4"/>
      <c r="L209" s="4"/>
      <c r="M209" s="24"/>
      <c r="N209" s="24"/>
      <c r="O209" s="14"/>
      <c r="P209" s="14"/>
      <c r="Q209" s="14"/>
      <c r="R209" s="14"/>
      <c r="S209" s="14"/>
      <c r="T209" s="14"/>
      <c r="U209" s="14"/>
      <c r="V209" s="14"/>
      <c r="W209" s="24"/>
      <c r="X209" s="14"/>
      <c r="Y209" s="15"/>
      <c r="Z209" s="15"/>
      <c r="AA209" s="53">
        <f t="shared" si="25"/>
        <v>0</v>
      </c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53">
        <f t="shared" si="26"/>
        <v>0</v>
      </c>
      <c r="AN209" s="53">
        <f t="shared" si="27"/>
        <v>0</v>
      </c>
      <c r="AO209" s="53">
        <f t="shared" si="28"/>
        <v>0</v>
      </c>
      <c r="AP209" s="74">
        <f t="shared" si="29"/>
      </c>
      <c r="AQ209" s="11" t="b">
        <f t="shared" si="30"/>
        <v>0</v>
      </c>
      <c r="AR209" s="57" t="b">
        <f t="shared" si="31"/>
        <v>0</v>
      </c>
      <c r="AS209" s="32">
        <f t="shared" si="32"/>
      </c>
    </row>
    <row r="210" spans="1:45" ht="13.5">
      <c r="A210" s="4"/>
      <c r="B210" s="116"/>
      <c r="C210" s="33"/>
      <c r="D210" s="51"/>
      <c r="E210" s="5"/>
      <c r="F210" s="58"/>
      <c r="G210" s="52" t="e">
        <f>VLOOKUP(F210,Foglio1!$F$2:$G$1509,2,FALSE)</f>
        <v>#N/A</v>
      </c>
      <c r="H210" s="54"/>
      <c r="I210" s="4"/>
      <c r="J210" s="4"/>
      <c r="K210" s="4"/>
      <c r="L210" s="4"/>
      <c r="M210" s="24"/>
      <c r="N210" s="24"/>
      <c r="O210" s="14"/>
      <c r="P210" s="14"/>
      <c r="Q210" s="14"/>
      <c r="R210" s="14"/>
      <c r="S210" s="14"/>
      <c r="T210" s="14"/>
      <c r="U210" s="14"/>
      <c r="V210" s="14"/>
      <c r="W210" s="24"/>
      <c r="X210" s="14"/>
      <c r="Y210" s="15"/>
      <c r="Z210" s="15"/>
      <c r="AA210" s="53">
        <f t="shared" si="25"/>
        <v>0</v>
      </c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53">
        <f t="shared" si="26"/>
        <v>0</v>
      </c>
      <c r="AN210" s="53">
        <f t="shared" si="27"/>
        <v>0</v>
      </c>
      <c r="AO210" s="53">
        <f t="shared" si="28"/>
        <v>0</v>
      </c>
      <c r="AP210" s="74">
        <f t="shared" si="29"/>
      </c>
      <c r="AQ210" s="11" t="b">
        <f t="shared" si="30"/>
        <v>0</v>
      </c>
      <c r="AR210" s="57" t="b">
        <f t="shared" si="31"/>
        <v>0</v>
      </c>
      <c r="AS210" s="32">
        <f t="shared" si="32"/>
      </c>
    </row>
    <row r="211" spans="1:45" ht="13.5">
      <c r="A211" s="4"/>
      <c r="B211" s="116"/>
      <c r="C211" s="33"/>
      <c r="D211" s="51"/>
      <c r="E211" s="5"/>
      <c r="F211" s="58"/>
      <c r="G211" s="52" t="e">
        <f>VLOOKUP(F211,Foglio1!$F$2:$G$1509,2,FALSE)</f>
        <v>#N/A</v>
      </c>
      <c r="H211" s="54"/>
      <c r="I211" s="4"/>
      <c r="J211" s="4"/>
      <c r="K211" s="4"/>
      <c r="L211" s="4"/>
      <c r="M211" s="24"/>
      <c r="N211" s="24"/>
      <c r="O211" s="14"/>
      <c r="P211" s="14"/>
      <c r="Q211" s="14"/>
      <c r="R211" s="14"/>
      <c r="S211" s="14"/>
      <c r="T211" s="14"/>
      <c r="U211" s="14"/>
      <c r="V211" s="14"/>
      <c r="W211" s="24"/>
      <c r="X211" s="14"/>
      <c r="Y211" s="15"/>
      <c r="Z211" s="15"/>
      <c r="AA211" s="53">
        <f t="shared" si="25"/>
        <v>0</v>
      </c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53">
        <f t="shared" si="26"/>
        <v>0</v>
      </c>
      <c r="AN211" s="53">
        <f t="shared" si="27"/>
        <v>0</v>
      </c>
      <c r="AO211" s="53">
        <f t="shared" si="28"/>
        <v>0</v>
      </c>
      <c r="AP211" s="74">
        <f t="shared" si="29"/>
      </c>
      <c r="AQ211" s="11" t="b">
        <f t="shared" si="30"/>
        <v>0</v>
      </c>
      <c r="AR211" s="57" t="b">
        <f t="shared" si="31"/>
        <v>0</v>
      </c>
      <c r="AS211" s="32">
        <f t="shared" si="32"/>
      </c>
    </row>
    <row r="212" spans="1:45" ht="13.5">
      <c r="A212" s="4"/>
      <c r="B212" s="116"/>
      <c r="C212" s="33"/>
      <c r="D212" s="51"/>
      <c r="E212" s="5"/>
      <c r="F212" s="58"/>
      <c r="G212" s="52" t="e">
        <f>VLOOKUP(F212,Foglio1!$F$2:$G$1509,2,FALSE)</f>
        <v>#N/A</v>
      </c>
      <c r="H212" s="54"/>
      <c r="I212" s="4"/>
      <c r="J212" s="4"/>
      <c r="K212" s="4"/>
      <c r="L212" s="4"/>
      <c r="M212" s="24"/>
      <c r="N212" s="24"/>
      <c r="O212" s="14"/>
      <c r="P212" s="14"/>
      <c r="Q212" s="14"/>
      <c r="R212" s="14"/>
      <c r="S212" s="14"/>
      <c r="T212" s="14"/>
      <c r="U212" s="14"/>
      <c r="V212" s="14"/>
      <c r="W212" s="24"/>
      <c r="X212" s="14"/>
      <c r="Y212" s="15"/>
      <c r="Z212" s="15"/>
      <c r="AA212" s="53">
        <f t="shared" si="25"/>
        <v>0</v>
      </c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53">
        <f t="shared" si="26"/>
        <v>0</v>
      </c>
      <c r="AN212" s="53">
        <f t="shared" si="27"/>
        <v>0</v>
      </c>
      <c r="AO212" s="53">
        <f t="shared" si="28"/>
        <v>0</v>
      </c>
      <c r="AP212" s="74">
        <f t="shared" si="29"/>
      </c>
      <c r="AQ212" s="11" t="b">
        <f t="shared" si="30"/>
        <v>0</v>
      </c>
      <c r="AR212" s="57" t="b">
        <f t="shared" si="31"/>
        <v>0</v>
      </c>
      <c r="AS212" s="32">
        <f t="shared" si="32"/>
      </c>
    </row>
    <row r="213" spans="1:45" ht="13.5">
      <c r="A213" s="4"/>
      <c r="B213" s="116"/>
      <c r="C213" s="33"/>
      <c r="D213" s="51"/>
      <c r="E213" s="5"/>
      <c r="F213" s="58"/>
      <c r="G213" s="52" t="e">
        <f>VLOOKUP(F213,Foglio1!$F$2:$G$1509,2,FALSE)</f>
        <v>#N/A</v>
      </c>
      <c r="H213" s="54"/>
      <c r="I213" s="4"/>
      <c r="J213" s="4"/>
      <c r="K213" s="4"/>
      <c r="L213" s="4"/>
      <c r="M213" s="24"/>
      <c r="N213" s="24"/>
      <c r="O213" s="14"/>
      <c r="P213" s="14"/>
      <c r="Q213" s="14"/>
      <c r="R213" s="14"/>
      <c r="S213" s="14"/>
      <c r="T213" s="14"/>
      <c r="U213" s="14"/>
      <c r="V213" s="14"/>
      <c r="W213" s="24"/>
      <c r="X213" s="14"/>
      <c r="Y213" s="15"/>
      <c r="Z213" s="15"/>
      <c r="AA213" s="53">
        <f t="shared" si="25"/>
        <v>0</v>
      </c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53">
        <f t="shared" si="26"/>
        <v>0</v>
      </c>
      <c r="AN213" s="53">
        <f t="shared" si="27"/>
        <v>0</v>
      </c>
      <c r="AO213" s="53">
        <f t="shared" si="28"/>
        <v>0</v>
      </c>
      <c r="AP213" s="74">
        <f t="shared" si="29"/>
      </c>
      <c r="AQ213" s="11" t="b">
        <f t="shared" si="30"/>
        <v>0</v>
      </c>
      <c r="AR213" s="57" t="b">
        <f t="shared" si="31"/>
        <v>0</v>
      </c>
      <c r="AS213" s="32">
        <f t="shared" si="32"/>
      </c>
    </row>
    <row r="214" spans="1:45" ht="13.5">
      <c r="A214" s="4"/>
      <c r="B214" s="116"/>
      <c r="C214" s="33"/>
      <c r="D214" s="51"/>
      <c r="E214" s="5"/>
      <c r="F214" s="58"/>
      <c r="G214" s="52" t="e">
        <f>VLOOKUP(F214,Foglio1!$F$2:$G$1509,2,FALSE)</f>
        <v>#N/A</v>
      </c>
      <c r="H214" s="54"/>
      <c r="I214" s="4"/>
      <c r="J214" s="4"/>
      <c r="K214" s="4"/>
      <c r="L214" s="4"/>
      <c r="M214" s="24"/>
      <c r="N214" s="24"/>
      <c r="O214" s="14"/>
      <c r="P214" s="14"/>
      <c r="Q214" s="14"/>
      <c r="R214" s="14"/>
      <c r="S214" s="14"/>
      <c r="T214" s="14"/>
      <c r="U214" s="14"/>
      <c r="V214" s="14"/>
      <c r="W214" s="24"/>
      <c r="X214" s="14"/>
      <c r="Y214" s="15"/>
      <c r="Z214" s="15"/>
      <c r="AA214" s="53">
        <f t="shared" si="25"/>
        <v>0</v>
      </c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53">
        <f t="shared" si="26"/>
        <v>0</v>
      </c>
      <c r="AN214" s="53">
        <f t="shared" si="27"/>
        <v>0</v>
      </c>
      <c r="AO214" s="53">
        <f t="shared" si="28"/>
        <v>0</v>
      </c>
      <c r="AP214" s="74">
        <f t="shared" si="29"/>
      </c>
      <c r="AQ214" s="11" t="b">
        <f t="shared" si="30"/>
        <v>0</v>
      </c>
      <c r="AR214" s="57" t="b">
        <f t="shared" si="31"/>
        <v>0</v>
      </c>
      <c r="AS214" s="32">
        <f t="shared" si="32"/>
      </c>
    </row>
    <row r="215" spans="1:45" ht="13.5">
      <c r="A215" s="4"/>
      <c r="B215" s="116"/>
      <c r="C215" s="33"/>
      <c r="D215" s="51"/>
      <c r="E215" s="5"/>
      <c r="F215" s="58"/>
      <c r="G215" s="52" t="e">
        <f>VLOOKUP(F215,Foglio1!$F$2:$G$1509,2,FALSE)</f>
        <v>#N/A</v>
      </c>
      <c r="H215" s="54"/>
      <c r="I215" s="4"/>
      <c r="J215" s="4"/>
      <c r="K215" s="4"/>
      <c r="L215" s="4"/>
      <c r="M215" s="24"/>
      <c r="N215" s="24"/>
      <c r="O215" s="14"/>
      <c r="P215" s="14"/>
      <c r="Q215" s="14"/>
      <c r="R215" s="14"/>
      <c r="S215" s="14"/>
      <c r="T215" s="14"/>
      <c r="U215" s="14"/>
      <c r="V215" s="14"/>
      <c r="W215" s="24"/>
      <c r="X215" s="14"/>
      <c r="Y215" s="15"/>
      <c r="Z215" s="15"/>
      <c r="AA215" s="53">
        <f t="shared" si="25"/>
        <v>0</v>
      </c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53">
        <f t="shared" si="26"/>
        <v>0</v>
      </c>
      <c r="AN215" s="53">
        <f t="shared" si="27"/>
        <v>0</v>
      </c>
      <c r="AO215" s="53">
        <f t="shared" si="28"/>
        <v>0</v>
      </c>
      <c r="AP215" s="74">
        <f t="shared" si="29"/>
      </c>
      <c r="AQ215" s="11" t="b">
        <f t="shared" si="30"/>
        <v>0</v>
      </c>
      <c r="AR215" s="57" t="b">
        <f t="shared" si="31"/>
        <v>0</v>
      </c>
      <c r="AS215" s="32">
        <f t="shared" si="32"/>
      </c>
    </row>
    <row r="216" spans="1:45" ht="13.5">
      <c r="A216" s="4"/>
      <c r="B216" s="116"/>
      <c r="C216" s="33"/>
      <c r="D216" s="51"/>
      <c r="E216" s="5"/>
      <c r="F216" s="58"/>
      <c r="G216" s="52" t="e">
        <f>VLOOKUP(F216,Foglio1!$F$2:$G$1509,2,FALSE)</f>
        <v>#N/A</v>
      </c>
      <c r="H216" s="54"/>
      <c r="I216" s="4"/>
      <c r="J216" s="4"/>
      <c r="K216" s="4"/>
      <c r="L216" s="4"/>
      <c r="M216" s="24"/>
      <c r="N216" s="24"/>
      <c r="O216" s="14"/>
      <c r="P216" s="14"/>
      <c r="Q216" s="14"/>
      <c r="R216" s="14"/>
      <c r="S216" s="14"/>
      <c r="T216" s="14"/>
      <c r="U216" s="14"/>
      <c r="V216" s="14"/>
      <c r="W216" s="24"/>
      <c r="X216" s="14"/>
      <c r="Y216" s="15"/>
      <c r="Z216" s="15"/>
      <c r="AA216" s="53">
        <f t="shared" si="25"/>
        <v>0</v>
      </c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53">
        <f t="shared" si="26"/>
        <v>0</v>
      </c>
      <c r="AN216" s="53">
        <f t="shared" si="27"/>
        <v>0</v>
      </c>
      <c r="AO216" s="53">
        <f t="shared" si="28"/>
        <v>0</v>
      </c>
      <c r="AP216" s="74">
        <f t="shared" si="29"/>
      </c>
      <c r="AQ216" s="11" t="b">
        <f t="shared" si="30"/>
        <v>0</v>
      </c>
      <c r="AR216" s="57" t="b">
        <f t="shared" si="31"/>
        <v>0</v>
      </c>
      <c r="AS216" s="32">
        <f t="shared" si="32"/>
      </c>
    </row>
    <row r="217" spans="1:45" ht="13.5">
      <c r="A217" s="4"/>
      <c r="B217" s="116"/>
      <c r="C217" s="33"/>
      <c r="D217" s="51"/>
      <c r="E217" s="5"/>
      <c r="F217" s="58"/>
      <c r="G217" s="52" t="e">
        <f>VLOOKUP(F217,Foglio1!$F$2:$G$1509,2,FALSE)</f>
        <v>#N/A</v>
      </c>
      <c r="H217" s="54"/>
      <c r="I217" s="4"/>
      <c r="J217" s="4"/>
      <c r="K217" s="4"/>
      <c r="L217" s="4"/>
      <c r="M217" s="24"/>
      <c r="N217" s="24"/>
      <c r="O217" s="14"/>
      <c r="P217" s="14"/>
      <c r="Q217" s="14"/>
      <c r="R217" s="14"/>
      <c r="S217" s="14"/>
      <c r="T217" s="14"/>
      <c r="U217" s="14"/>
      <c r="V217" s="14"/>
      <c r="W217" s="24"/>
      <c r="X217" s="14"/>
      <c r="Y217" s="15"/>
      <c r="Z217" s="15"/>
      <c r="AA217" s="53">
        <f t="shared" si="25"/>
        <v>0</v>
      </c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53">
        <f t="shared" si="26"/>
        <v>0</v>
      </c>
      <c r="AN217" s="53">
        <f t="shared" si="27"/>
        <v>0</v>
      </c>
      <c r="AO217" s="53">
        <f t="shared" si="28"/>
        <v>0</v>
      </c>
      <c r="AP217" s="74">
        <f t="shared" si="29"/>
      </c>
      <c r="AQ217" s="11" t="b">
        <f t="shared" si="30"/>
        <v>0</v>
      </c>
      <c r="AR217" s="57" t="b">
        <f t="shared" si="31"/>
        <v>0</v>
      </c>
      <c r="AS217" s="32">
        <f t="shared" si="32"/>
      </c>
    </row>
    <row r="218" spans="1:45" ht="13.5">
      <c r="A218" s="4"/>
      <c r="B218" s="116"/>
      <c r="C218" s="33"/>
      <c r="D218" s="51"/>
      <c r="E218" s="5"/>
      <c r="F218" s="58"/>
      <c r="G218" s="52" t="e">
        <f>VLOOKUP(F218,Foglio1!$F$2:$G$1509,2,FALSE)</f>
        <v>#N/A</v>
      </c>
      <c r="H218" s="54"/>
      <c r="I218" s="4"/>
      <c r="J218" s="4"/>
      <c r="K218" s="4"/>
      <c r="L218" s="4"/>
      <c r="M218" s="24"/>
      <c r="N218" s="24"/>
      <c r="O218" s="14"/>
      <c r="P218" s="14"/>
      <c r="Q218" s="14"/>
      <c r="R218" s="14"/>
      <c r="S218" s="14"/>
      <c r="T218" s="14"/>
      <c r="U218" s="14"/>
      <c r="V218" s="14"/>
      <c r="W218" s="24"/>
      <c r="X218" s="14"/>
      <c r="Y218" s="15"/>
      <c r="Z218" s="15"/>
      <c r="AA218" s="53">
        <f t="shared" si="25"/>
        <v>0</v>
      </c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53">
        <f t="shared" si="26"/>
        <v>0</v>
      </c>
      <c r="AN218" s="53">
        <f t="shared" si="27"/>
        <v>0</v>
      </c>
      <c r="AO218" s="53">
        <f t="shared" si="28"/>
        <v>0</v>
      </c>
      <c r="AP218" s="74">
        <f t="shared" si="29"/>
      </c>
      <c r="AQ218" s="11" t="b">
        <f t="shared" si="30"/>
        <v>0</v>
      </c>
      <c r="AR218" s="57" t="b">
        <f t="shared" si="31"/>
        <v>0</v>
      </c>
      <c r="AS218" s="32">
        <f t="shared" si="32"/>
      </c>
    </row>
    <row r="219" spans="1:45" ht="13.5">
      <c r="A219" s="4"/>
      <c r="B219" s="116"/>
      <c r="C219" s="33"/>
      <c r="D219" s="51"/>
      <c r="E219" s="5"/>
      <c r="F219" s="58"/>
      <c r="G219" s="52" t="e">
        <f>VLOOKUP(F219,Foglio1!$F$2:$G$1509,2,FALSE)</f>
        <v>#N/A</v>
      </c>
      <c r="H219" s="54"/>
      <c r="I219" s="4"/>
      <c r="J219" s="4"/>
      <c r="K219" s="4"/>
      <c r="L219" s="4"/>
      <c r="M219" s="24"/>
      <c r="N219" s="24"/>
      <c r="O219" s="14"/>
      <c r="P219" s="14"/>
      <c r="Q219" s="14"/>
      <c r="R219" s="14"/>
      <c r="S219" s="14"/>
      <c r="T219" s="14"/>
      <c r="U219" s="14"/>
      <c r="V219" s="14"/>
      <c r="W219" s="24"/>
      <c r="X219" s="14"/>
      <c r="Y219" s="15"/>
      <c r="Z219" s="15"/>
      <c r="AA219" s="53">
        <f t="shared" si="25"/>
        <v>0</v>
      </c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53">
        <f t="shared" si="26"/>
        <v>0</v>
      </c>
      <c r="AN219" s="53">
        <f t="shared" si="27"/>
        <v>0</v>
      </c>
      <c r="AO219" s="53">
        <f t="shared" si="28"/>
        <v>0</v>
      </c>
      <c r="AP219" s="74">
        <f t="shared" si="29"/>
      </c>
      <c r="AQ219" s="11" t="b">
        <f t="shared" si="30"/>
        <v>0</v>
      </c>
      <c r="AR219" s="57" t="b">
        <f t="shared" si="31"/>
        <v>0</v>
      </c>
      <c r="AS219" s="32">
        <f t="shared" si="32"/>
      </c>
    </row>
    <row r="220" spans="1:45" ht="13.5">
      <c r="A220" s="4"/>
      <c r="B220" s="116"/>
      <c r="C220" s="33"/>
      <c r="D220" s="51"/>
      <c r="E220" s="5"/>
      <c r="F220" s="58"/>
      <c r="G220" s="52" t="e">
        <f>VLOOKUP(F220,Foglio1!$F$2:$G$1509,2,FALSE)</f>
        <v>#N/A</v>
      </c>
      <c r="H220" s="54"/>
      <c r="I220" s="4"/>
      <c r="J220" s="4"/>
      <c r="K220" s="4"/>
      <c r="L220" s="4"/>
      <c r="M220" s="24"/>
      <c r="N220" s="24"/>
      <c r="O220" s="14"/>
      <c r="P220" s="14"/>
      <c r="Q220" s="14"/>
      <c r="R220" s="14"/>
      <c r="S220" s="14"/>
      <c r="T220" s="14"/>
      <c r="U220" s="14"/>
      <c r="V220" s="14"/>
      <c r="W220" s="24"/>
      <c r="X220" s="14"/>
      <c r="Y220" s="15"/>
      <c r="Z220" s="15"/>
      <c r="AA220" s="53">
        <f t="shared" si="25"/>
        <v>0</v>
      </c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53">
        <f t="shared" si="26"/>
        <v>0</v>
      </c>
      <c r="AN220" s="53">
        <f t="shared" si="27"/>
        <v>0</v>
      </c>
      <c r="AO220" s="53">
        <f t="shared" si="28"/>
        <v>0</v>
      </c>
      <c r="AP220" s="74">
        <f t="shared" si="29"/>
      </c>
      <c r="AQ220" s="11" t="b">
        <f t="shared" si="30"/>
        <v>0</v>
      </c>
      <c r="AR220" s="57" t="b">
        <f t="shared" si="31"/>
        <v>0</v>
      </c>
      <c r="AS220" s="32">
        <f t="shared" si="32"/>
      </c>
    </row>
    <row r="221" spans="1:45" ht="13.5">
      <c r="A221" s="4"/>
      <c r="B221" s="116"/>
      <c r="C221" s="33"/>
      <c r="D221" s="51"/>
      <c r="E221" s="5"/>
      <c r="F221" s="58"/>
      <c r="G221" s="52" t="e">
        <f>VLOOKUP(F221,Foglio1!$F$2:$G$1509,2,FALSE)</f>
        <v>#N/A</v>
      </c>
      <c r="H221" s="54"/>
      <c r="I221" s="4"/>
      <c r="J221" s="4"/>
      <c r="K221" s="4"/>
      <c r="L221" s="4"/>
      <c r="M221" s="24"/>
      <c r="N221" s="24"/>
      <c r="O221" s="14"/>
      <c r="P221" s="14"/>
      <c r="Q221" s="14"/>
      <c r="R221" s="14"/>
      <c r="S221" s="14"/>
      <c r="T221" s="14"/>
      <c r="U221" s="14"/>
      <c r="V221" s="14"/>
      <c r="W221" s="24"/>
      <c r="X221" s="14"/>
      <c r="Y221" s="15"/>
      <c r="Z221" s="15"/>
      <c r="AA221" s="53">
        <f t="shared" si="25"/>
        <v>0</v>
      </c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53">
        <f t="shared" si="26"/>
        <v>0</v>
      </c>
      <c r="AN221" s="53">
        <f t="shared" si="27"/>
        <v>0</v>
      </c>
      <c r="AO221" s="53">
        <f t="shared" si="28"/>
        <v>0</v>
      </c>
      <c r="AP221" s="74">
        <f t="shared" si="29"/>
      </c>
      <c r="AQ221" s="11" t="b">
        <f t="shared" si="30"/>
        <v>0</v>
      </c>
      <c r="AR221" s="57" t="b">
        <f t="shared" si="31"/>
        <v>0</v>
      </c>
      <c r="AS221" s="32">
        <f t="shared" si="32"/>
      </c>
    </row>
    <row r="222" spans="1:45" ht="13.5">
      <c r="A222" s="4"/>
      <c r="B222" s="116"/>
      <c r="C222" s="33"/>
      <c r="D222" s="51"/>
      <c r="E222" s="5"/>
      <c r="F222" s="58"/>
      <c r="G222" s="52" t="e">
        <f>VLOOKUP(F222,Foglio1!$F$2:$G$1509,2,FALSE)</f>
        <v>#N/A</v>
      </c>
      <c r="H222" s="54"/>
      <c r="I222" s="4"/>
      <c r="J222" s="4"/>
      <c r="K222" s="4"/>
      <c r="L222" s="4"/>
      <c r="M222" s="24"/>
      <c r="N222" s="24"/>
      <c r="O222" s="14"/>
      <c r="P222" s="14"/>
      <c r="Q222" s="14"/>
      <c r="R222" s="14"/>
      <c r="S222" s="14"/>
      <c r="T222" s="14"/>
      <c r="U222" s="14"/>
      <c r="V222" s="14"/>
      <c r="W222" s="24"/>
      <c r="X222" s="14"/>
      <c r="Y222" s="15"/>
      <c r="Z222" s="15"/>
      <c r="AA222" s="53">
        <f t="shared" si="25"/>
        <v>0</v>
      </c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53">
        <f t="shared" si="26"/>
        <v>0</v>
      </c>
      <c r="AN222" s="53">
        <f t="shared" si="27"/>
        <v>0</v>
      </c>
      <c r="AO222" s="53">
        <f t="shared" si="28"/>
        <v>0</v>
      </c>
      <c r="AP222" s="74">
        <f t="shared" si="29"/>
      </c>
      <c r="AQ222" s="11" t="b">
        <f t="shared" si="30"/>
        <v>0</v>
      </c>
      <c r="AR222" s="57" t="b">
        <f t="shared" si="31"/>
        <v>0</v>
      </c>
      <c r="AS222" s="32">
        <f t="shared" si="32"/>
      </c>
    </row>
    <row r="223" spans="1:45" ht="13.5">
      <c r="A223" s="4"/>
      <c r="B223" s="116"/>
      <c r="C223" s="33"/>
      <c r="D223" s="51"/>
      <c r="E223" s="5"/>
      <c r="F223" s="58"/>
      <c r="G223" s="52" t="e">
        <f>VLOOKUP(F223,Foglio1!$F$2:$G$1509,2,FALSE)</f>
        <v>#N/A</v>
      </c>
      <c r="H223" s="54"/>
      <c r="I223" s="4"/>
      <c r="J223" s="4"/>
      <c r="K223" s="4"/>
      <c r="L223" s="4"/>
      <c r="M223" s="24"/>
      <c r="N223" s="24"/>
      <c r="O223" s="14"/>
      <c r="P223" s="14"/>
      <c r="Q223" s="14"/>
      <c r="R223" s="14"/>
      <c r="S223" s="14"/>
      <c r="T223" s="14"/>
      <c r="U223" s="14"/>
      <c r="V223" s="14"/>
      <c r="W223" s="24"/>
      <c r="X223" s="14"/>
      <c r="Y223" s="15"/>
      <c r="Z223" s="15"/>
      <c r="AA223" s="53">
        <f t="shared" si="25"/>
        <v>0</v>
      </c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53">
        <f t="shared" si="26"/>
        <v>0</v>
      </c>
      <c r="AN223" s="53">
        <f t="shared" si="27"/>
        <v>0</v>
      </c>
      <c r="AO223" s="53">
        <f t="shared" si="28"/>
        <v>0</v>
      </c>
      <c r="AP223" s="74">
        <f t="shared" si="29"/>
      </c>
      <c r="AQ223" s="11" t="b">
        <f t="shared" si="30"/>
        <v>0</v>
      </c>
      <c r="AR223" s="57" t="b">
        <f t="shared" si="31"/>
        <v>0</v>
      </c>
      <c r="AS223" s="32">
        <f t="shared" si="32"/>
      </c>
    </row>
    <row r="224" spans="1:45" ht="13.5">
      <c r="A224" s="4"/>
      <c r="B224" s="116"/>
      <c r="C224" s="33"/>
      <c r="D224" s="51"/>
      <c r="E224" s="5"/>
      <c r="F224" s="58"/>
      <c r="G224" s="52" t="e">
        <f>VLOOKUP(F224,Foglio1!$F$2:$G$1509,2,FALSE)</f>
        <v>#N/A</v>
      </c>
      <c r="H224" s="54"/>
      <c r="I224" s="4"/>
      <c r="J224" s="4"/>
      <c r="K224" s="4"/>
      <c r="L224" s="4"/>
      <c r="M224" s="24"/>
      <c r="N224" s="24"/>
      <c r="O224" s="14"/>
      <c r="P224" s="14"/>
      <c r="Q224" s="14"/>
      <c r="R224" s="14"/>
      <c r="S224" s="14"/>
      <c r="T224" s="14"/>
      <c r="U224" s="14"/>
      <c r="V224" s="14"/>
      <c r="W224" s="24"/>
      <c r="X224" s="14"/>
      <c r="Y224" s="15"/>
      <c r="Z224" s="15"/>
      <c r="AA224" s="53">
        <f t="shared" si="25"/>
        <v>0</v>
      </c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53">
        <f t="shared" si="26"/>
        <v>0</v>
      </c>
      <c r="AN224" s="53">
        <f t="shared" si="27"/>
        <v>0</v>
      </c>
      <c r="AO224" s="53">
        <f t="shared" si="28"/>
        <v>0</v>
      </c>
      <c r="AP224" s="74">
        <f t="shared" si="29"/>
      </c>
      <c r="AQ224" s="11" t="b">
        <f t="shared" si="30"/>
        <v>0</v>
      </c>
      <c r="AR224" s="57" t="b">
        <f t="shared" si="31"/>
        <v>0</v>
      </c>
      <c r="AS224" s="32">
        <f t="shared" si="32"/>
      </c>
    </row>
    <row r="225" spans="1:45" ht="13.5">
      <c r="A225" s="4"/>
      <c r="B225" s="116"/>
      <c r="C225" s="33"/>
      <c r="D225" s="51"/>
      <c r="E225" s="5"/>
      <c r="F225" s="58"/>
      <c r="G225" s="52" t="e">
        <f>VLOOKUP(F225,Foglio1!$F$2:$G$1509,2,FALSE)</f>
        <v>#N/A</v>
      </c>
      <c r="H225" s="54"/>
      <c r="I225" s="4"/>
      <c r="J225" s="4"/>
      <c r="K225" s="4"/>
      <c r="L225" s="4"/>
      <c r="M225" s="24"/>
      <c r="N225" s="24"/>
      <c r="O225" s="14"/>
      <c r="P225" s="14"/>
      <c r="Q225" s="14"/>
      <c r="R225" s="14"/>
      <c r="S225" s="14"/>
      <c r="T225" s="14"/>
      <c r="U225" s="14"/>
      <c r="V225" s="14"/>
      <c r="W225" s="24"/>
      <c r="X225" s="14"/>
      <c r="Y225" s="15"/>
      <c r="Z225" s="15"/>
      <c r="AA225" s="53">
        <f t="shared" si="25"/>
        <v>0</v>
      </c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53">
        <f t="shared" si="26"/>
        <v>0</v>
      </c>
      <c r="AN225" s="53">
        <f t="shared" si="27"/>
        <v>0</v>
      </c>
      <c r="AO225" s="53">
        <f t="shared" si="28"/>
        <v>0</v>
      </c>
      <c r="AP225" s="74">
        <f t="shared" si="29"/>
      </c>
      <c r="AQ225" s="11" t="b">
        <f t="shared" si="30"/>
        <v>0</v>
      </c>
      <c r="AR225" s="57" t="b">
        <f t="shared" si="31"/>
        <v>0</v>
      </c>
      <c r="AS225" s="32">
        <f t="shared" si="32"/>
      </c>
    </row>
    <row r="226" spans="1:45" ht="13.5">
      <c r="A226" s="4"/>
      <c r="B226" s="116"/>
      <c r="C226" s="33"/>
      <c r="D226" s="51"/>
      <c r="E226" s="5"/>
      <c r="F226" s="58"/>
      <c r="G226" s="52" t="e">
        <f>VLOOKUP(F226,Foglio1!$F$2:$G$1509,2,FALSE)</f>
        <v>#N/A</v>
      </c>
      <c r="H226" s="54"/>
      <c r="I226" s="4"/>
      <c r="J226" s="4"/>
      <c r="K226" s="4"/>
      <c r="L226" s="4"/>
      <c r="M226" s="24"/>
      <c r="N226" s="24"/>
      <c r="O226" s="14"/>
      <c r="P226" s="14"/>
      <c r="Q226" s="14"/>
      <c r="R226" s="14"/>
      <c r="S226" s="14"/>
      <c r="T226" s="14"/>
      <c r="U226" s="14"/>
      <c r="V226" s="14"/>
      <c r="W226" s="24"/>
      <c r="X226" s="14"/>
      <c r="Y226" s="15"/>
      <c r="Z226" s="15"/>
      <c r="AA226" s="53">
        <f t="shared" si="25"/>
        <v>0</v>
      </c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53">
        <f t="shared" si="26"/>
        <v>0</v>
      </c>
      <c r="AN226" s="53">
        <f t="shared" si="27"/>
        <v>0</v>
      </c>
      <c r="AO226" s="53">
        <f t="shared" si="28"/>
        <v>0</v>
      </c>
      <c r="AP226" s="74">
        <f t="shared" si="29"/>
      </c>
      <c r="AQ226" s="11" t="b">
        <f t="shared" si="30"/>
        <v>0</v>
      </c>
      <c r="AR226" s="57" t="b">
        <f t="shared" si="31"/>
        <v>0</v>
      </c>
      <c r="AS226" s="32">
        <f t="shared" si="32"/>
      </c>
    </row>
    <row r="227" spans="1:45" ht="13.5">
      <c r="A227" s="4"/>
      <c r="B227" s="116"/>
      <c r="C227" s="33"/>
      <c r="D227" s="51"/>
      <c r="E227" s="5"/>
      <c r="F227" s="58"/>
      <c r="G227" s="52" t="e">
        <f>VLOOKUP(F227,Foglio1!$F$2:$G$1509,2,FALSE)</f>
        <v>#N/A</v>
      </c>
      <c r="H227" s="54"/>
      <c r="I227" s="4"/>
      <c r="J227" s="4"/>
      <c r="K227" s="4"/>
      <c r="L227" s="4"/>
      <c r="M227" s="24"/>
      <c r="N227" s="24"/>
      <c r="O227" s="14"/>
      <c r="P227" s="14"/>
      <c r="Q227" s="14"/>
      <c r="R227" s="14"/>
      <c r="S227" s="14"/>
      <c r="T227" s="14"/>
      <c r="U227" s="14"/>
      <c r="V227" s="14"/>
      <c r="W227" s="24"/>
      <c r="X227" s="14"/>
      <c r="Y227" s="15"/>
      <c r="Z227" s="15"/>
      <c r="AA227" s="53">
        <f t="shared" si="25"/>
        <v>0</v>
      </c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53">
        <f t="shared" si="26"/>
        <v>0</v>
      </c>
      <c r="AN227" s="53">
        <f t="shared" si="27"/>
        <v>0</v>
      </c>
      <c r="AO227" s="53">
        <f t="shared" si="28"/>
        <v>0</v>
      </c>
      <c r="AP227" s="74">
        <f t="shared" si="29"/>
      </c>
      <c r="AQ227" s="11" t="b">
        <f t="shared" si="30"/>
        <v>0</v>
      </c>
      <c r="AR227" s="57" t="b">
        <f t="shared" si="31"/>
        <v>0</v>
      </c>
      <c r="AS227" s="32">
        <f t="shared" si="32"/>
      </c>
    </row>
    <row r="228" spans="1:45" ht="13.5">
      <c r="A228" s="4"/>
      <c r="B228" s="116"/>
      <c r="C228" s="33"/>
      <c r="D228" s="51"/>
      <c r="E228" s="5"/>
      <c r="F228" s="58"/>
      <c r="G228" s="52" t="e">
        <f>VLOOKUP(F228,Foglio1!$F$2:$G$1509,2,FALSE)</f>
        <v>#N/A</v>
      </c>
      <c r="H228" s="54"/>
      <c r="I228" s="4"/>
      <c r="J228" s="4"/>
      <c r="K228" s="4"/>
      <c r="L228" s="4"/>
      <c r="M228" s="24"/>
      <c r="N228" s="24"/>
      <c r="O228" s="14"/>
      <c r="P228" s="14"/>
      <c r="Q228" s="14"/>
      <c r="R228" s="14"/>
      <c r="S228" s="14"/>
      <c r="T228" s="14"/>
      <c r="U228" s="14"/>
      <c r="V228" s="14"/>
      <c r="W228" s="24"/>
      <c r="X228" s="14"/>
      <c r="Y228" s="15"/>
      <c r="Z228" s="15"/>
      <c r="AA228" s="53">
        <f t="shared" si="25"/>
        <v>0</v>
      </c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53">
        <f t="shared" si="26"/>
        <v>0</v>
      </c>
      <c r="AN228" s="53">
        <f t="shared" si="27"/>
        <v>0</v>
      </c>
      <c r="AO228" s="53">
        <f t="shared" si="28"/>
        <v>0</v>
      </c>
      <c r="AP228" s="74">
        <f t="shared" si="29"/>
      </c>
      <c r="AQ228" s="11" t="b">
        <f t="shared" si="30"/>
        <v>0</v>
      </c>
      <c r="AR228" s="57" t="b">
        <f t="shared" si="31"/>
        <v>0</v>
      </c>
      <c r="AS228" s="32">
        <f t="shared" si="32"/>
      </c>
    </row>
    <row r="229" spans="1:45" ht="13.5">
      <c r="A229" s="4"/>
      <c r="B229" s="116"/>
      <c r="C229" s="33"/>
      <c r="D229" s="51"/>
      <c r="E229" s="5"/>
      <c r="F229" s="58"/>
      <c r="G229" s="52" t="e">
        <f>VLOOKUP(F229,Foglio1!$F$2:$G$1509,2,FALSE)</f>
        <v>#N/A</v>
      </c>
      <c r="H229" s="54"/>
      <c r="I229" s="4"/>
      <c r="J229" s="4"/>
      <c r="K229" s="4"/>
      <c r="L229" s="4"/>
      <c r="M229" s="24"/>
      <c r="N229" s="24"/>
      <c r="O229" s="14"/>
      <c r="P229" s="14"/>
      <c r="Q229" s="14"/>
      <c r="R229" s="14"/>
      <c r="S229" s="14"/>
      <c r="T229" s="14"/>
      <c r="U229" s="14"/>
      <c r="V229" s="14"/>
      <c r="W229" s="24"/>
      <c r="X229" s="14"/>
      <c r="Y229" s="15"/>
      <c r="Z229" s="15"/>
      <c r="AA229" s="53">
        <f t="shared" si="25"/>
        <v>0</v>
      </c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53">
        <f t="shared" si="26"/>
        <v>0</v>
      </c>
      <c r="AN229" s="53">
        <f t="shared" si="27"/>
        <v>0</v>
      </c>
      <c r="AO229" s="53">
        <f t="shared" si="28"/>
        <v>0</v>
      </c>
      <c r="AP229" s="74">
        <f t="shared" si="29"/>
      </c>
      <c r="AQ229" s="11" t="b">
        <f t="shared" si="30"/>
        <v>0</v>
      </c>
      <c r="AR229" s="57" t="b">
        <f t="shared" si="31"/>
        <v>0</v>
      </c>
      <c r="AS229" s="32">
        <f t="shared" si="32"/>
      </c>
    </row>
    <row r="230" spans="1:45" ht="13.5">
      <c r="A230" s="4"/>
      <c r="B230" s="116"/>
      <c r="C230" s="33"/>
      <c r="D230" s="51"/>
      <c r="E230" s="5"/>
      <c r="F230" s="58"/>
      <c r="G230" s="52" t="e">
        <f>VLOOKUP(F230,Foglio1!$F$2:$G$1509,2,FALSE)</f>
        <v>#N/A</v>
      </c>
      <c r="H230" s="54"/>
      <c r="I230" s="4"/>
      <c r="J230" s="4"/>
      <c r="K230" s="4"/>
      <c r="L230" s="4"/>
      <c r="M230" s="24"/>
      <c r="N230" s="24"/>
      <c r="O230" s="14"/>
      <c r="P230" s="14"/>
      <c r="Q230" s="14"/>
      <c r="R230" s="14"/>
      <c r="S230" s="14"/>
      <c r="T230" s="14"/>
      <c r="U230" s="14"/>
      <c r="V230" s="14"/>
      <c r="W230" s="24"/>
      <c r="X230" s="14"/>
      <c r="Y230" s="15"/>
      <c r="Z230" s="15"/>
      <c r="AA230" s="53">
        <f t="shared" si="25"/>
        <v>0</v>
      </c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53">
        <f t="shared" si="26"/>
        <v>0</v>
      </c>
      <c r="AN230" s="53">
        <f t="shared" si="27"/>
        <v>0</v>
      </c>
      <c r="AO230" s="53">
        <f t="shared" si="28"/>
        <v>0</v>
      </c>
      <c r="AP230" s="74">
        <f t="shared" si="29"/>
      </c>
      <c r="AQ230" s="11" t="b">
        <f t="shared" si="30"/>
        <v>0</v>
      </c>
      <c r="AR230" s="57" t="b">
        <f t="shared" si="31"/>
        <v>0</v>
      </c>
      <c r="AS230" s="32">
        <f t="shared" si="32"/>
      </c>
    </row>
    <row r="231" spans="1:45" ht="13.5">
      <c r="A231" s="4"/>
      <c r="B231" s="116"/>
      <c r="C231" s="33"/>
      <c r="D231" s="51"/>
      <c r="E231" s="5"/>
      <c r="F231" s="58"/>
      <c r="G231" s="52" t="e">
        <f>VLOOKUP(F231,Foglio1!$F$2:$G$1509,2,FALSE)</f>
        <v>#N/A</v>
      </c>
      <c r="H231" s="54"/>
      <c r="I231" s="4"/>
      <c r="J231" s="4"/>
      <c r="K231" s="4"/>
      <c r="L231" s="4"/>
      <c r="M231" s="24"/>
      <c r="N231" s="24"/>
      <c r="O231" s="14"/>
      <c r="P231" s="14"/>
      <c r="Q231" s="14"/>
      <c r="R231" s="14"/>
      <c r="S231" s="14"/>
      <c r="T231" s="14"/>
      <c r="U231" s="14"/>
      <c r="V231" s="14"/>
      <c r="W231" s="24"/>
      <c r="X231" s="14"/>
      <c r="Y231" s="15"/>
      <c r="Z231" s="15"/>
      <c r="AA231" s="53">
        <f t="shared" si="25"/>
        <v>0</v>
      </c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53">
        <f t="shared" si="26"/>
        <v>0</v>
      </c>
      <c r="AN231" s="53">
        <f t="shared" si="27"/>
        <v>0</v>
      </c>
      <c r="AO231" s="53">
        <f t="shared" si="28"/>
        <v>0</v>
      </c>
      <c r="AP231" s="74">
        <f t="shared" si="29"/>
      </c>
      <c r="AQ231" s="11" t="b">
        <f t="shared" si="30"/>
        <v>0</v>
      </c>
      <c r="AR231" s="57" t="b">
        <f t="shared" si="31"/>
        <v>0</v>
      </c>
      <c r="AS231" s="32">
        <f t="shared" si="32"/>
      </c>
    </row>
    <row r="232" spans="1:45" ht="13.5">
      <c r="A232" s="4"/>
      <c r="B232" s="116"/>
      <c r="C232" s="33"/>
      <c r="D232" s="51"/>
      <c r="E232" s="5"/>
      <c r="F232" s="58"/>
      <c r="G232" s="52" t="e">
        <f>VLOOKUP(F232,Foglio1!$F$2:$G$1509,2,FALSE)</f>
        <v>#N/A</v>
      </c>
      <c r="H232" s="54"/>
      <c r="I232" s="4"/>
      <c r="J232" s="4"/>
      <c r="K232" s="4"/>
      <c r="L232" s="4"/>
      <c r="M232" s="24"/>
      <c r="N232" s="24"/>
      <c r="O232" s="14"/>
      <c r="P232" s="14"/>
      <c r="Q232" s="14"/>
      <c r="R232" s="14"/>
      <c r="S232" s="14"/>
      <c r="T232" s="14"/>
      <c r="U232" s="14"/>
      <c r="V232" s="14"/>
      <c r="W232" s="24"/>
      <c r="X232" s="14"/>
      <c r="Y232" s="15"/>
      <c r="Z232" s="15"/>
      <c r="AA232" s="53">
        <f t="shared" si="25"/>
        <v>0</v>
      </c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53">
        <f t="shared" si="26"/>
        <v>0</v>
      </c>
      <c r="AN232" s="53">
        <f t="shared" si="27"/>
        <v>0</v>
      </c>
      <c r="AO232" s="53">
        <f t="shared" si="28"/>
        <v>0</v>
      </c>
      <c r="AP232" s="74">
        <f t="shared" si="29"/>
      </c>
      <c r="AQ232" s="11" t="b">
        <f t="shared" si="30"/>
        <v>0</v>
      </c>
      <c r="AR232" s="57" t="b">
        <f t="shared" si="31"/>
        <v>0</v>
      </c>
      <c r="AS232" s="32">
        <f t="shared" si="32"/>
      </c>
    </row>
    <row r="233" spans="1:45" ht="13.5">
      <c r="A233" s="4"/>
      <c r="B233" s="116"/>
      <c r="C233" s="33"/>
      <c r="D233" s="51"/>
      <c r="E233" s="5"/>
      <c r="F233" s="58"/>
      <c r="G233" s="52" t="e">
        <f>VLOOKUP(F233,Foglio1!$F$2:$G$1509,2,FALSE)</f>
        <v>#N/A</v>
      </c>
      <c r="H233" s="54"/>
      <c r="I233" s="4"/>
      <c r="J233" s="4"/>
      <c r="K233" s="4"/>
      <c r="L233" s="4"/>
      <c r="M233" s="24"/>
      <c r="N233" s="24"/>
      <c r="O233" s="14"/>
      <c r="P233" s="14"/>
      <c r="Q233" s="14"/>
      <c r="R233" s="14"/>
      <c r="S233" s="14"/>
      <c r="T233" s="14"/>
      <c r="U233" s="14"/>
      <c r="V233" s="14"/>
      <c r="W233" s="24"/>
      <c r="X233" s="14"/>
      <c r="Y233" s="15"/>
      <c r="Z233" s="15"/>
      <c r="AA233" s="53">
        <f t="shared" si="25"/>
        <v>0</v>
      </c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53">
        <f t="shared" si="26"/>
        <v>0</v>
      </c>
      <c r="AN233" s="53">
        <f t="shared" si="27"/>
        <v>0</v>
      </c>
      <c r="AO233" s="53">
        <f t="shared" si="28"/>
        <v>0</v>
      </c>
      <c r="AP233" s="74">
        <f t="shared" si="29"/>
      </c>
      <c r="AQ233" s="11" t="b">
        <f t="shared" si="30"/>
        <v>0</v>
      </c>
      <c r="AR233" s="57" t="b">
        <f t="shared" si="31"/>
        <v>0</v>
      </c>
      <c r="AS233" s="32">
        <f t="shared" si="32"/>
      </c>
    </row>
    <row r="234" spans="1:45" ht="13.5">
      <c r="A234" s="4"/>
      <c r="B234" s="116"/>
      <c r="C234" s="33"/>
      <c r="D234" s="51"/>
      <c r="E234" s="5"/>
      <c r="F234" s="58"/>
      <c r="G234" s="52" t="e">
        <f>VLOOKUP(F234,Foglio1!$F$2:$G$1509,2,FALSE)</f>
        <v>#N/A</v>
      </c>
      <c r="H234" s="54"/>
      <c r="I234" s="4"/>
      <c r="J234" s="4"/>
      <c r="K234" s="4"/>
      <c r="L234" s="4"/>
      <c r="M234" s="24"/>
      <c r="N234" s="24"/>
      <c r="O234" s="14"/>
      <c r="P234" s="14"/>
      <c r="Q234" s="14"/>
      <c r="R234" s="14"/>
      <c r="S234" s="14"/>
      <c r="T234" s="14"/>
      <c r="U234" s="14"/>
      <c r="V234" s="14"/>
      <c r="W234" s="24"/>
      <c r="X234" s="14"/>
      <c r="Y234" s="15"/>
      <c r="Z234" s="15"/>
      <c r="AA234" s="53">
        <f t="shared" si="25"/>
        <v>0</v>
      </c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53">
        <f t="shared" si="26"/>
        <v>0</v>
      </c>
      <c r="AN234" s="53">
        <f t="shared" si="27"/>
        <v>0</v>
      </c>
      <c r="AO234" s="53">
        <f t="shared" si="28"/>
        <v>0</v>
      </c>
      <c r="AP234" s="74">
        <f t="shared" si="29"/>
      </c>
      <c r="AQ234" s="11" t="b">
        <f t="shared" si="30"/>
        <v>0</v>
      </c>
      <c r="AR234" s="57" t="b">
        <f t="shared" si="31"/>
        <v>0</v>
      </c>
      <c r="AS234" s="32">
        <f t="shared" si="32"/>
      </c>
    </row>
    <row r="235" spans="1:45" ht="13.5">
      <c r="A235" s="4"/>
      <c r="B235" s="116"/>
      <c r="C235" s="33"/>
      <c r="D235" s="51"/>
      <c r="E235" s="5"/>
      <c r="F235" s="58"/>
      <c r="G235" s="52" t="e">
        <f>VLOOKUP(F235,Foglio1!$F$2:$G$1509,2,FALSE)</f>
        <v>#N/A</v>
      </c>
      <c r="H235" s="54"/>
      <c r="I235" s="4"/>
      <c r="J235" s="4"/>
      <c r="K235" s="4"/>
      <c r="L235" s="4"/>
      <c r="M235" s="24"/>
      <c r="N235" s="24"/>
      <c r="O235" s="14"/>
      <c r="P235" s="14"/>
      <c r="Q235" s="14"/>
      <c r="R235" s="14"/>
      <c r="S235" s="14"/>
      <c r="T235" s="14"/>
      <c r="U235" s="14"/>
      <c r="V235" s="14"/>
      <c r="W235" s="24"/>
      <c r="X235" s="14"/>
      <c r="Y235" s="15"/>
      <c r="Z235" s="15"/>
      <c r="AA235" s="53">
        <f t="shared" si="25"/>
        <v>0</v>
      </c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53">
        <f t="shared" si="26"/>
        <v>0</v>
      </c>
      <c r="AN235" s="53">
        <f t="shared" si="27"/>
        <v>0</v>
      </c>
      <c r="AO235" s="53">
        <f t="shared" si="28"/>
        <v>0</v>
      </c>
      <c r="AP235" s="74">
        <f t="shared" si="29"/>
      </c>
      <c r="AQ235" s="11" t="b">
        <f t="shared" si="30"/>
        <v>0</v>
      </c>
      <c r="AR235" s="57" t="b">
        <f t="shared" si="31"/>
        <v>0</v>
      </c>
      <c r="AS235" s="32">
        <f t="shared" si="32"/>
      </c>
    </row>
    <row r="236" spans="1:45" ht="13.5">
      <c r="A236" s="4"/>
      <c r="B236" s="116"/>
      <c r="C236" s="33"/>
      <c r="D236" s="51"/>
      <c r="E236" s="5"/>
      <c r="F236" s="58"/>
      <c r="G236" s="52" t="e">
        <f>VLOOKUP(F236,Foglio1!$F$2:$G$1509,2,FALSE)</f>
        <v>#N/A</v>
      </c>
      <c r="H236" s="54"/>
      <c r="I236" s="4"/>
      <c r="J236" s="4"/>
      <c r="K236" s="4"/>
      <c r="L236" s="4"/>
      <c r="M236" s="24"/>
      <c r="N236" s="24"/>
      <c r="O236" s="14"/>
      <c r="P236" s="14"/>
      <c r="Q236" s="14"/>
      <c r="R236" s="14"/>
      <c r="S236" s="14"/>
      <c r="T236" s="14"/>
      <c r="U236" s="14"/>
      <c r="V236" s="14"/>
      <c r="W236" s="24"/>
      <c r="X236" s="14"/>
      <c r="Y236" s="15"/>
      <c r="Z236" s="15"/>
      <c r="AA236" s="53">
        <f t="shared" si="25"/>
        <v>0</v>
      </c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53">
        <f t="shared" si="26"/>
        <v>0</v>
      </c>
      <c r="AN236" s="53">
        <f t="shared" si="27"/>
        <v>0</v>
      </c>
      <c r="AO236" s="53">
        <f t="shared" si="28"/>
        <v>0</v>
      </c>
      <c r="AP236" s="74">
        <f t="shared" si="29"/>
      </c>
      <c r="AQ236" s="11" t="b">
        <f t="shared" si="30"/>
        <v>0</v>
      </c>
      <c r="AR236" s="57" t="b">
        <f t="shared" si="31"/>
        <v>0</v>
      </c>
      <c r="AS236" s="32">
        <f t="shared" si="32"/>
      </c>
    </row>
    <row r="237" spans="1:45" ht="13.5">
      <c r="A237" s="4"/>
      <c r="B237" s="116"/>
      <c r="C237" s="33"/>
      <c r="D237" s="51"/>
      <c r="E237" s="5"/>
      <c r="F237" s="58"/>
      <c r="G237" s="52" t="e">
        <f>VLOOKUP(F237,Foglio1!$F$2:$G$1509,2,FALSE)</f>
        <v>#N/A</v>
      </c>
      <c r="H237" s="54"/>
      <c r="I237" s="4"/>
      <c r="J237" s="4"/>
      <c r="K237" s="4"/>
      <c r="L237" s="4"/>
      <c r="M237" s="24"/>
      <c r="N237" s="24"/>
      <c r="O237" s="14"/>
      <c r="P237" s="14"/>
      <c r="Q237" s="14"/>
      <c r="R237" s="14"/>
      <c r="S237" s="14"/>
      <c r="T237" s="14"/>
      <c r="U237" s="14"/>
      <c r="V237" s="14"/>
      <c r="W237" s="24"/>
      <c r="X237" s="14"/>
      <c r="Y237" s="15"/>
      <c r="Z237" s="15"/>
      <c r="AA237" s="53">
        <f t="shared" si="25"/>
        <v>0</v>
      </c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53">
        <f t="shared" si="26"/>
        <v>0</v>
      </c>
      <c r="AN237" s="53">
        <f t="shared" si="27"/>
        <v>0</v>
      </c>
      <c r="AO237" s="53">
        <f t="shared" si="28"/>
        <v>0</v>
      </c>
      <c r="AP237" s="74">
        <f t="shared" si="29"/>
      </c>
      <c r="AQ237" s="11" t="b">
        <f t="shared" si="30"/>
        <v>0</v>
      </c>
      <c r="AR237" s="57" t="b">
        <f t="shared" si="31"/>
        <v>0</v>
      </c>
      <c r="AS237" s="32">
        <f t="shared" si="32"/>
      </c>
    </row>
    <row r="238" spans="1:45" ht="13.5">
      <c r="A238" s="4"/>
      <c r="B238" s="116"/>
      <c r="C238" s="33"/>
      <c r="D238" s="51"/>
      <c r="E238" s="5"/>
      <c r="F238" s="58"/>
      <c r="G238" s="52" t="e">
        <f>VLOOKUP(F238,Foglio1!$F$2:$G$1509,2,FALSE)</f>
        <v>#N/A</v>
      </c>
      <c r="H238" s="54"/>
      <c r="I238" s="4"/>
      <c r="J238" s="4"/>
      <c r="K238" s="4"/>
      <c r="L238" s="4"/>
      <c r="M238" s="24"/>
      <c r="N238" s="24"/>
      <c r="O238" s="14"/>
      <c r="P238" s="14"/>
      <c r="Q238" s="14"/>
      <c r="R238" s="14"/>
      <c r="S238" s="14"/>
      <c r="T238" s="14"/>
      <c r="U238" s="14"/>
      <c r="V238" s="14"/>
      <c r="W238" s="24"/>
      <c r="X238" s="14"/>
      <c r="Y238" s="15"/>
      <c r="Z238" s="15"/>
      <c r="AA238" s="53">
        <f t="shared" si="25"/>
        <v>0</v>
      </c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53">
        <f t="shared" si="26"/>
        <v>0</v>
      </c>
      <c r="AN238" s="53">
        <f t="shared" si="27"/>
        <v>0</v>
      </c>
      <c r="AO238" s="53">
        <f t="shared" si="28"/>
        <v>0</v>
      </c>
      <c r="AP238" s="74">
        <f t="shared" si="29"/>
      </c>
      <c r="AQ238" s="11" t="b">
        <f t="shared" si="30"/>
        <v>0</v>
      </c>
      <c r="AR238" s="57" t="b">
        <f t="shared" si="31"/>
        <v>0</v>
      </c>
      <c r="AS238" s="32">
        <f t="shared" si="32"/>
      </c>
    </row>
    <row r="239" spans="1:45" ht="13.5">
      <c r="A239" s="4"/>
      <c r="B239" s="116"/>
      <c r="C239" s="33"/>
      <c r="D239" s="51"/>
      <c r="E239" s="5"/>
      <c r="F239" s="58"/>
      <c r="G239" s="52" t="e">
        <f>VLOOKUP(F239,Foglio1!$F$2:$G$1509,2,FALSE)</f>
        <v>#N/A</v>
      </c>
      <c r="H239" s="54"/>
      <c r="I239" s="4"/>
      <c r="J239" s="4"/>
      <c r="K239" s="4"/>
      <c r="L239" s="4"/>
      <c r="M239" s="24"/>
      <c r="N239" s="24"/>
      <c r="O239" s="14"/>
      <c r="P239" s="14"/>
      <c r="Q239" s="14"/>
      <c r="R239" s="14"/>
      <c r="S239" s="14"/>
      <c r="T239" s="14"/>
      <c r="U239" s="14"/>
      <c r="V239" s="14"/>
      <c r="W239" s="24"/>
      <c r="X239" s="14"/>
      <c r="Y239" s="15"/>
      <c r="Z239" s="15"/>
      <c r="AA239" s="53">
        <f t="shared" si="25"/>
        <v>0</v>
      </c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53">
        <f t="shared" si="26"/>
        <v>0</v>
      </c>
      <c r="AN239" s="53">
        <f t="shared" si="27"/>
        <v>0</v>
      </c>
      <c r="AO239" s="53">
        <f t="shared" si="28"/>
        <v>0</v>
      </c>
      <c r="AP239" s="74">
        <f t="shared" si="29"/>
      </c>
      <c r="AQ239" s="11" t="b">
        <f t="shared" si="30"/>
        <v>0</v>
      </c>
      <c r="AR239" s="57" t="b">
        <f t="shared" si="31"/>
        <v>0</v>
      </c>
      <c r="AS239" s="32">
        <f t="shared" si="32"/>
      </c>
    </row>
    <row r="240" spans="1:45" ht="13.5">
      <c r="A240" s="4"/>
      <c r="B240" s="116"/>
      <c r="C240" s="33"/>
      <c r="D240" s="51"/>
      <c r="E240" s="5"/>
      <c r="F240" s="58"/>
      <c r="G240" s="52" t="e">
        <f>VLOOKUP(F240,Foglio1!$F$2:$G$1509,2,FALSE)</f>
        <v>#N/A</v>
      </c>
      <c r="H240" s="54"/>
      <c r="I240" s="4"/>
      <c r="J240" s="4"/>
      <c r="K240" s="4"/>
      <c r="L240" s="4"/>
      <c r="M240" s="24"/>
      <c r="N240" s="24"/>
      <c r="O240" s="14"/>
      <c r="P240" s="14"/>
      <c r="Q240" s="14"/>
      <c r="R240" s="14"/>
      <c r="S240" s="14"/>
      <c r="T240" s="14"/>
      <c r="U240" s="14"/>
      <c r="V240" s="14"/>
      <c r="W240" s="24"/>
      <c r="X240" s="14"/>
      <c r="Y240" s="15"/>
      <c r="Z240" s="15"/>
      <c r="AA240" s="53">
        <f t="shared" si="25"/>
        <v>0</v>
      </c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53">
        <f t="shared" si="26"/>
        <v>0</v>
      </c>
      <c r="AN240" s="53">
        <f t="shared" si="27"/>
        <v>0</v>
      </c>
      <c r="AO240" s="53">
        <f t="shared" si="28"/>
        <v>0</v>
      </c>
      <c r="AP240" s="74">
        <f t="shared" si="29"/>
      </c>
      <c r="AQ240" s="11" t="b">
        <f t="shared" si="30"/>
        <v>0</v>
      </c>
      <c r="AR240" s="57" t="b">
        <f t="shared" si="31"/>
        <v>0</v>
      </c>
      <c r="AS240" s="32">
        <f t="shared" si="32"/>
      </c>
    </row>
    <row r="241" spans="1:45" ht="13.5">
      <c r="A241" s="4"/>
      <c r="B241" s="116"/>
      <c r="C241" s="33"/>
      <c r="D241" s="51"/>
      <c r="E241" s="5"/>
      <c r="F241" s="58"/>
      <c r="G241" s="52" t="e">
        <f>VLOOKUP(F241,Foglio1!$F$2:$G$1509,2,FALSE)</f>
        <v>#N/A</v>
      </c>
      <c r="H241" s="54"/>
      <c r="I241" s="4"/>
      <c r="J241" s="4"/>
      <c r="K241" s="4"/>
      <c r="L241" s="4"/>
      <c r="M241" s="24"/>
      <c r="N241" s="24"/>
      <c r="O241" s="14"/>
      <c r="P241" s="14"/>
      <c r="Q241" s="14"/>
      <c r="R241" s="14"/>
      <c r="S241" s="14"/>
      <c r="T241" s="14"/>
      <c r="U241" s="14"/>
      <c r="V241" s="14"/>
      <c r="W241" s="24"/>
      <c r="X241" s="14"/>
      <c r="Y241" s="15"/>
      <c r="Z241" s="15"/>
      <c r="AA241" s="53">
        <f t="shared" si="25"/>
        <v>0</v>
      </c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53">
        <f t="shared" si="26"/>
        <v>0</v>
      </c>
      <c r="AN241" s="53">
        <f t="shared" si="27"/>
        <v>0</v>
      </c>
      <c r="AO241" s="53">
        <f t="shared" si="28"/>
        <v>0</v>
      </c>
      <c r="AP241" s="74">
        <f t="shared" si="29"/>
      </c>
      <c r="AQ241" s="11" t="b">
        <f t="shared" si="30"/>
        <v>0</v>
      </c>
      <c r="AR241" s="57" t="b">
        <f t="shared" si="31"/>
        <v>0</v>
      </c>
      <c r="AS241" s="32">
        <f t="shared" si="32"/>
      </c>
    </row>
    <row r="242" spans="1:45" ht="13.5">
      <c r="A242" s="4"/>
      <c r="B242" s="116"/>
      <c r="C242" s="33"/>
      <c r="D242" s="51"/>
      <c r="E242" s="5"/>
      <c r="F242" s="58"/>
      <c r="G242" s="52" t="e">
        <f>VLOOKUP(F242,Foglio1!$F$2:$G$1509,2,FALSE)</f>
        <v>#N/A</v>
      </c>
      <c r="H242" s="54"/>
      <c r="I242" s="4"/>
      <c r="J242" s="4"/>
      <c r="K242" s="4"/>
      <c r="L242" s="4"/>
      <c r="M242" s="24"/>
      <c r="N242" s="24"/>
      <c r="O242" s="14"/>
      <c r="P242" s="14"/>
      <c r="Q242" s="14"/>
      <c r="R242" s="14"/>
      <c r="S242" s="14"/>
      <c r="T242" s="14"/>
      <c r="U242" s="14"/>
      <c r="V242" s="14"/>
      <c r="W242" s="24"/>
      <c r="X242" s="14"/>
      <c r="Y242" s="15"/>
      <c r="Z242" s="15"/>
      <c r="AA242" s="53">
        <f t="shared" si="25"/>
        <v>0</v>
      </c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53">
        <f t="shared" si="26"/>
        <v>0</v>
      </c>
      <c r="AN242" s="53">
        <f t="shared" si="27"/>
        <v>0</v>
      </c>
      <c r="AO242" s="53">
        <f t="shared" si="28"/>
        <v>0</v>
      </c>
      <c r="AP242" s="74">
        <f t="shared" si="29"/>
      </c>
      <c r="AQ242" s="11" t="b">
        <f t="shared" si="30"/>
        <v>0</v>
      </c>
      <c r="AR242" s="57" t="b">
        <f t="shared" si="31"/>
        <v>0</v>
      </c>
      <c r="AS242" s="32">
        <f t="shared" si="32"/>
      </c>
    </row>
    <row r="243" spans="1:45" ht="13.5">
      <c r="A243" s="4"/>
      <c r="B243" s="116"/>
      <c r="C243" s="33"/>
      <c r="D243" s="51"/>
      <c r="E243" s="5"/>
      <c r="F243" s="58"/>
      <c r="G243" s="52" t="e">
        <f>VLOOKUP(F243,Foglio1!$F$2:$G$1509,2,FALSE)</f>
        <v>#N/A</v>
      </c>
      <c r="H243" s="54"/>
      <c r="I243" s="4"/>
      <c r="J243" s="4"/>
      <c r="K243" s="4"/>
      <c r="L243" s="4"/>
      <c r="M243" s="24"/>
      <c r="N243" s="24"/>
      <c r="O243" s="14"/>
      <c r="P243" s="14"/>
      <c r="Q243" s="14"/>
      <c r="R243" s="14"/>
      <c r="S243" s="14"/>
      <c r="T243" s="14"/>
      <c r="U243" s="14"/>
      <c r="V243" s="14"/>
      <c r="W243" s="24"/>
      <c r="X243" s="14"/>
      <c r="Y243" s="15"/>
      <c r="Z243" s="15"/>
      <c r="AA243" s="53">
        <f t="shared" si="25"/>
        <v>0</v>
      </c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53">
        <f t="shared" si="26"/>
        <v>0</v>
      </c>
      <c r="AN243" s="53">
        <f t="shared" si="27"/>
        <v>0</v>
      </c>
      <c r="AO243" s="53">
        <f t="shared" si="28"/>
        <v>0</v>
      </c>
      <c r="AP243" s="74">
        <f t="shared" si="29"/>
      </c>
      <c r="AQ243" s="11" t="b">
        <f t="shared" si="30"/>
        <v>0</v>
      </c>
      <c r="AR243" s="57" t="b">
        <f t="shared" si="31"/>
        <v>0</v>
      </c>
      <c r="AS243" s="32">
        <f t="shared" si="32"/>
      </c>
    </row>
    <row r="244" spans="1:45" ht="13.5">
      <c r="A244" s="4"/>
      <c r="B244" s="116"/>
      <c r="C244" s="33"/>
      <c r="D244" s="51"/>
      <c r="E244" s="5"/>
      <c r="F244" s="58"/>
      <c r="G244" s="52" t="e">
        <f>VLOOKUP(F244,Foglio1!$F$2:$G$1509,2,FALSE)</f>
        <v>#N/A</v>
      </c>
      <c r="H244" s="54"/>
      <c r="I244" s="4"/>
      <c r="J244" s="4"/>
      <c r="K244" s="4"/>
      <c r="L244" s="4"/>
      <c r="M244" s="24"/>
      <c r="N244" s="24"/>
      <c r="O244" s="14"/>
      <c r="P244" s="14"/>
      <c r="Q244" s="14"/>
      <c r="R244" s="14"/>
      <c r="S244" s="14"/>
      <c r="T244" s="14"/>
      <c r="U244" s="14"/>
      <c r="V244" s="14"/>
      <c r="W244" s="24"/>
      <c r="X244" s="14"/>
      <c r="Y244" s="15"/>
      <c r="Z244" s="15"/>
      <c r="AA244" s="53">
        <f t="shared" si="25"/>
        <v>0</v>
      </c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53">
        <f t="shared" si="26"/>
        <v>0</v>
      </c>
      <c r="AN244" s="53">
        <f t="shared" si="27"/>
        <v>0</v>
      </c>
      <c r="AO244" s="53">
        <f t="shared" si="28"/>
        <v>0</v>
      </c>
      <c r="AP244" s="74">
        <f t="shared" si="29"/>
      </c>
      <c r="AQ244" s="11" t="b">
        <f t="shared" si="30"/>
        <v>0</v>
      </c>
      <c r="AR244" s="57" t="b">
        <f t="shared" si="31"/>
        <v>0</v>
      </c>
      <c r="AS244" s="32">
        <f t="shared" si="32"/>
      </c>
    </row>
    <row r="245" spans="1:45" ht="13.5">
      <c r="A245" s="4"/>
      <c r="B245" s="116"/>
      <c r="C245" s="33"/>
      <c r="D245" s="51"/>
      <c r="E245" s="5"/>
      <c r="F245" s="58"/>
      <c r="G245" s="52" t="e">
        <f>VLOOKUP(F245,Foglio1!$F$2:$G$1509,2,FALSE)</f>
        <v>#N/A</v>
      </c>
      <c r="H245" s="54"/>
      <c r="I245" s="4"/>
      <c r="J245" s="4"/>
      <c r="K245" s="4"/>
      <c r="L245" s="4"/>
      <c r="M245" s="24"/>
      <c r="N245" s="24"/>
      <c r="O245" s="14"/>
      <c r="P245" s="14"/>
      <c r="Q245" s="14"/>
      <c r="R245" s="14"/>
      <c r="S245" s="14"/>
      <c r="T245" s="14"/>
      <c r="U245" s="14"/>
      <c r="V245" s="14"/>
      <c r="W245" s="24"/>
      <c r="X245" s="14"/>
      <c r="Y245" s="15"/>
      <c r="Z245" s="15"/>
      <c r="AA245" s="53">
        <f t="shared" si="25"/>
        <v>0</v>
      </c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53">
        <f t="shared" si="26"/>
        <v>0</v>
      </c>
      <c r="AN245" s="53">
        <f t="shared" si="27"/>
        <v>0</v>
      </c>
      <c r="AO245" s="53">
        <f t="shared" si="28"/>
        <v>0</v>
      </c>
      <c r="AP245" s="74">
        <f t="shared" si="29"/>
      </c>
      <c r="AQ245" s="11" t="b">
        <f t="shared" si="30"/>
        <v>0</v>
      </c>
      <c r="AR245" s="57" t="b">
        <f t="shared" si="31"/>
        <v>0</v>
      </c>
      <c r="AS245" s="32">
        <f t="shared" si="32"/>
      </c>
    </row>
    <row r="246" spans="1:45" ht="13.5">
      <c r="A246" s="4"/>
      <c r="B246" s="116"/>
      <c r="C246" s="33"/>
      <c r="D246" s="51"/>
      <c r="E246" s="5"/>
      <c r="F246" s="58"/>
      <c r="G246" s="52" t="e">
        <f>VLOOKUP(F246,Foglio1!$F$2:$G$1509,2,FALSE)</f>
        <v>#N/A</v>
      </c>
      <c r="H246" s="54"/>
      <c r="I246" s="4"/>
      <c r="J246" s="4"/>
      <c r="K246" s="4"/>
      <c r="L246" s="4"/>
      <c r="M246" s="24"/>
      <c r="N246" s="24"/>
      <c r="O246" s="14"/>
      <c r="P246" s="14"/>
      <c r="Q246" s="14"/>
      <c r="R246" s="14"/>
      <c r="S246" s="14"/>
      <c r="T246" s="14"/>
      <c r="U246" s="14"/>
      <c r="V246" s="14"/>
      <c r="W246" s="24"/>
      <c r="X246" s="14"/>
      <c r="Y246" s="15"/>
      <c r="Z246" s="15"/>
      <c r="AA246" s="53">
        <f t="shared" si="25"/>
        <v>0</v>
      </c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53">
        <f t="shared" si="26"/>
        <v>0</v>
      </c>
      <c r="AN246" s="53">
        <f t="shared" si="27"/>
        <v>0</v>
      </c>
      <c r="AO246" s="53">
        <f t="shared" si="28"/>
        <v>0</v>
      </c>
      <c r="AP246" s="74">
        <f t="shared" si="29"/>
      </c>
      <c r="AQ246" s="11" t="b">
        <f t="shared" si="30"/>
        <v>0</v>
      </c>
      <c r="AR246" s="57" t="b">
        <f t="shared" si="31"/>
        <v>0</v>
      </c>
      <c r="AS246" s="32">
        <f t="shared" si="32"/>
      </c>
    </row>
    <row r="247" spans="1:45" ht="13.5">
      <c r="A247" s="4"/>
      <c r="B247" s="116"/>
      <c r="C247" s="33"/>
      <c r="D247" s="51"/>
      <c r="E247" s="5"/>
      <c r="F247" s="58"/>
      <c r="G247" s="52" t="e">
        <f>VLOOKUP(F247,Foglio1!$F$2:$G$1509,2,FALSE)</f>
        <v>#N/A</v>
      </c>
      <c r="H247" s="54"/>
      <c r="I247" s="4"/>
      <c r="J247" s="4"/>
      <c r="K247" s="4"/>
      <c r="L247" s="4"/>
      <c r="M247" s="24"/>
      <c r="N247" s="24"/>
      <c r="O247" s="14"/>
      <c r="P247" s="14"/>
      <c r="Q247" s="14"/>
      <c r="R247" s="14"/>
      <c r="S247" s="14"/>
      <c r="T247" s="14"/>
      <c r="U247" s="14"/>
      <c r="V247" s="14"/>
      <c r="W247" s="24"/>
      <c r="X247" s="14"/>
      <c r="Y247" s="15"/>
      <c r="Z247" s="15"/>
      <c r="AA247" s="53">
        <f t="shared" si="25"/>
        <v>0</v>
      </c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53">
        <f t="shared" si="26"/>
        <v>0</v>
      </c>
      <c r="AN247" s="53">
        <f t="shared" si="27"/>
        <v>0</v>
      </c>
      <c r="AO247" s="53">
        <f t="shared" si="28"/>
        <v>0</v>
      </c>
      <c r="AP247" s="74">
        <f t="shared" si="29"/>
      </c>
      <c r="AQ247" s="11" t="b">
        <f t="shared" si="30"/>
        <v>0</v>
      </c>
      <c r="AR247" s="57" t="b">
        <f t="shared" si="31"/>
        <v>0</v>
      </c>
      <c r="AS247" s="32">
        <f t="shared" si="32"/>
      </c>
    </row>
    <row r="248" spans="1:45" ht="13.5">
      <c r="A248" s="4"/>
      <c r="B248" s="116"/>
      <c r="C248" s="33"/>
      <c r="D248" s="51"/>
      <c r="E248" s="5"/>
      <c r="F248" s="58"/>
      <c r="G248" s="52" t="e">
        <f>VLOOKUP(F248,Foglio1!$F$2:$G$1509,2,FALSE)</f>
        <v>#N/A</v>
      </c>
      <c r="H248" s="54"/>
      <c r="I248" s="4"/>
      <c r="J248" s="4"/>
      <c r="K248" s="4"/>
      <c r="L248" s="4"/>
      <c r="M248" s="24"/>
      <c r="N248" s="24"/>
      <c r="O248" s="14"/>
      <c r="P248" s="14"/>
      <c r="Q248" s="14"/>
      <c r="R248" s="14"/>
      <c r="S248" s="14"/>
      <c r="T248" s="14"/>
      <c r="U248" s="14"/>
      <c r="V248" s="14"/>
      <c r="W248" s="24"/>
      <c r="X248" s="14"/>
      <c r="Y248" s="15"/>
      <c r="Z248" s="15"/>
      <c r="AA248" s="53">
        <f t="shared" si="25"/>
        <v>0</v>
      </c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53">
        <f t="shared" si="26"/>
        <v>0</v>
      </c>
      <c r="AN248" s="53">
        <f t="shared" si="27"/>
        <v>0</v>
      </c>
      <c r="AO248" s="53">
        <f t="shared" si="28"/>
        <v>0</v>
      </c>
      <c r="AP248" s="74">
        <f t="shared" si="29"/>
      </c>
      <c r="AQ248" s="11" t="b">
        <f t="shared" si="30"/>
        <v>0</v>
      </c>
      <c r="AR248" s="57" t="b">
        <f t="shared" si="31"/>
        <v>0</v>
      </c>
      <c r="AS248" s="32">
        <f t="shared" si="32"/>
      </c>
    </row>
    <row r="249" spans="1:45" ht="13.5">
      <c r="A249" s="4"/>
      <c r="B249" s="116"/>
      <c r="C249" s="33"/>
      <c r="D249" s="51"/>
      <c r="E249" s="5"/>
      <c r="F249" s="58"/>
      <c r="G249" s="52" t="e">
        <f>VLOOKUP(F249,Foglio1!$F$2:$G$1509,2,FALSE)</f>
        <v>#N/A</v>
      </c>
      <c r="H249" s="54"/>
      <c r="I249" s="4"/>
      <c r="J249" s="4"/>
      <c r="K249" s="4"/>
      <c r="L249" s="4"/>
      <c r="M249" s="24"/>
      <c r="N249" s="24"/>
      <c r="O249" s="14"/>
      <c r="P249" s="14"/>
      <c r="Q249" s="14"/>
      <c r="R249" s="14"/>
      <c r="S249" s="14"/>
      <c r="T249" s="14"/>
      <c r="U249" s="14"/>
      <c r="V249" s="14"/>
      <c r="W249" s="24"/>
      <c r="X249" s="14"/>
      <c r="Y249" s="15"/>
      <c r="Z249" s="15"/>
      <c r="AA249" s="53">
        <f t="shared" si="25"/>
        <v>0</v>
      </c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53">
        <f t="shared" si="26"/>
        <v>0</v>
      </c>
      <c r="AN249" s="53">
        <f t="shared" si="27"/>
        <v>0</v>
      </c>
      <c r="AO249" s="53">
        <f t="shared" si="28"/>
        <v>0</v>
      </c>
      <c r="AP249" s="74">
        <f t="shared" si="29"/>
      </c>
      <c r="AQ249" s="11" t="b">
        <f t="shared" si="30"/>
        <v>0</v>
      </c>
      <c r="AR249" s="57" t="b">
        <f t="shared" si="31"/>
        <v>0</v>
      </c>
      <c r="AS249" s="32">
        <f t="shared" si="32"/>
      </c>
    </row>
    <row r="250" spans="1:45" ht="13.5">
      <c r="A250" s="4"/>
      <c r="B250" s="116"/>
      <c r="C250" s="33"/>
      <c r="D250" s="51"/>
      <c r="E250" s="5"/>
      <c r="F250" s="58"/>
      <c r="G250" s="52" t="e">
        <f>VLOOKUP(F250,Foglio1!$F$2:$G$1509,2,FALSE)</f>
        <v>#N/A</v>
      </c>
      <c r="H250" s="54"/>
      <c r="I250" s="4"/>
      <c r="J250" s="4"/>
      <c r="K250" s="4"/>
      <c r="L250" s="4"/>
      <c r="M250" s="24"/>
      <c r="N250" s="24"/>
      <c r="O250" s="14"/>
      <c r="P250" s="14"/>
      <c r="Q250" s="14"/>
      <c r="R250" s="14"/>
      <c r="S250" s="14"/>
      <c r="T250" s="14"/>
      <c r="U250" s="14"/>
      <c r="V250" s="14"/>
      <c r="W250" s="24"/>
      <c r="X250" s="14"/>
      <c r="Y250" s="15"/>
      <c r="Z250" s="15"/>
      <c r="AA250" s="53">
        <f t="shared" si="25"/>
        <v>0</v>
      </c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53">
        <f t="shared" si="26"/>
        <v>0</v>
      </c>
      <c r="AN250" s="53">
        <f t="shared" si="27"/>
        <v>0</v>
      </c>
      <c r="AO250" s="53">
        <f t="shared" si="28"/>
        <v>0</v>
      </c>
      <c r="AP250" s="74">
        <f t="shared" si="29"/>
      </c>
      <c r="AQ250" s="11" t="b">
        <f t="shared" si="30"/>
        <v>0</v>
      </c>
      <c r="AR250" s="57" t="b">
        <f t="shared" si="31"/>
        <v>0</v>
      </c>
      <c r="AS250" s="32">
        <f t="shared" si="32"/>
      </c>
    </row>
    <row r="251" spans="1:45" ht="13.5">
      <c r="A251" s="4"/>
      <c r="B251" s="116"/>
      <c r="C251" s="33"/>
      <c r="D251" s="51"/>
      <c r="E251" s="5"/>
      <c r="F251" s="58"/>
      <c r="G251" s="52" t="e">
        <f>VLOOKUP(F251,Foglio1!$F$2:$G$1509,2,FALSE)</f>
        <v>#N/A</v>
      </c>
      <c r="H251" s="54"/>
      <c r="I251" s="4"/>
      <c r="J251" s="4"/>
      <c r="K251" s="4"/>
      <c r="L251" s="4"/>
      <c r="M251" s="24"/>
      <c r="N251" s="24"/>
      <c r="O251" s="14"/>
      <c r="P251" s="14"/>
      <c r="Q251" s="14"/>
      <c r="R251" s="14"/>
      <c r="S251" s="14"/>
      <c r="T251" s="14"/>
      <c r="U251" s="14"/>
      <c r="V251" s="14"/>
      <c r="W251" s="24"/>
      <c r="X251" s="14"/>
      <c r="Y251" s="15"/>
      <c r="Z251" s="15"/>
      <c r="AA251" s="53">
        <f t="shared" si="25"/>
        <v>0</v>
      </c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53">
        <f t="shared" si="26"/>
        <v>0</v>
      </c>
      <c r="AN251" s="53">
        <f t="shared" si="27"/>
        <v>0</v>
      </c>
      <c r="AO251" s="53">
        <f t="shared" si="28"/>
        <v>0</v>
      </c>
      <c r="AP251" s="74">
        <f t="shared" si="29"/>
      </c>
      <c r="AQ251" s="11" t="b">
        <f t="shared" si="30"/>
        <v>0</v>
      </c>
      <c r="AR251" s="57" t="b">
        <f t="shared" si="31"/>
        <v>0</v>
      </c>
      <c r="AS251" s="32">
        <f t="shared" si="32"/>
      </c>
    </row>
    <row r="252" spans="1:45" ht="13.5">
      <c r="A252" s="4"/>
      <c r="B252" s="116"/>
      <c r="C252" s="33"/>
      <c r="D252" s="51"/>
      <c r="E252" s="5"/>
      <c r="F252" s="58"/>
      <c r="G252" s="52" t="e">
        <f>VLOOKUP(F252,Foglio1!$F$2:$G$1509,2,FALSE)</f>
        <v>#N/A</v>
      </c>
      <c r="H252" s="54"/>
      <c r="I252" s="4"/>
      <c r="J252" s="4"/>
      <c r="K252" s="4"/>
      <c r="L252" s="4"/>
      <c r="M252" s="24"/>
      <c r="N252" s="24"/>
      <c r="O252" s="14"/>
      <c r="P252" s="14"/>
      <c r="Q252" s="14"/>
      <c r="R252" s="14"/>
      <c r="S252" s="14"/>
      <c r="T252" s="14"/>
      <c r="U252" s="14"/>
      <c r="V252" s="14"/>
      <c r="W252" s="24"/>
      <c r="X252" s="14"/>
      <c r="Y252" s="15"/>
      <c r="Z252" s="15"/>
      <c r="AA252" s="53">
        <f t="shared" si="25"/>
        <v>0</v>
      </c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53">
        <f t="shared" si="26"/>
        <v>0</v>
      </c>
      <c r="AN252" s="53">
        <f t="shared" si="27"/>
        <v>0</v>
      </c>
      <c r="AO252" s="53">
        <f t="shared" si="28"/>
        <v>0</v>
      </c>
      <c r="AP252" s="74">
        <f t="shared" si="29"/>
      </c>
      <c r="AQ252" s="11" t="b">
        <f t="shared" si="30"/>
        <v>0</v>
      </c>
      <c r="AR252" s="57" t="b">
        <f t="shared" si="31"/>
        <v>0</v>
      </c>
      <c r="AS252" s="32">
        <f t="shared" si="32"/>
      </c>
    </row>
    <row r="253" spans="1:45" ht="13.5">
      <c r="A253" s="4"/>
      <c r="B253" s="116"/>
      <c r="C253" s="33"/>
      <c r="D253" s="51"/>
      <c r="E253" s="5"/>
      <c r="F253" s="58"/>
      <c r="G253" s="52" t="e">
        <f>VLOOKUP(F253,Foglio1!$F$2:$G$1509,2,FALSE)</f>
        <v>#N/A</v>
      </c>
      <c r="H253" s="54"/>
      <c r="I253" s="4"/>
      <c r="J253" s="4"/>
      <c r="K253" s="4"/>
      <c r="L253" s="4"/>
      <c r="M253" s="24"/>
      <c r="N253" s="24"/>
      <c r="O253" s="14"/>
      <c r="P253" s="14"/>
      <c r="Q253" s="14"/>
      <c r="R253" s="14"/>
      <c r="S253" s="14"/>
      <c r="T253" s="14"/>
      <c r="U253" s="14"/>
      <c r="V253" s="14"/>
      <c r="W253" s="24"/>
      <c r="X253" s="14"/>
      <c r="Y253" s="15"/>
      <c r="Z253" s="15"/>
      <c r="AA253" s="53">
        <f t="shared" si="25"/>
        <v>0</v>
      </c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53">
        <f t="shared" si="26"/>
        <v>0</v>
      </c>
      <c r="AN253" s="53">
        <f t="shared" si="27"/>
        <v>0</v>
      </c>
      <c r="AO253" s="53">
        <f t="shared" si="28"/>
        <v>0</v>
      </c>
      <c r="AP253" s="74">
        <f t="shared" si="29"/>
      </c>
      <c r="AQ253" s="11" t="b">
        <f t="shared" si="30"/>
        <v>0</v>
      </c>
      <c r="AR253" s="57" t="b">
        <f t="shared" si="31"/>
        <v>0</v>
      </c>
      <c r="AS253" s="32">
        <f t="shared" si="32"/>
      </c>
    </row>
    <row r="254" spans="1:45" ht="13.5">
      <c r="A254" s="4"/>
      <c r="B254" s="116"/>
      <c r="C254" s="33"/>
      <c r="D254" s="51"/>
      <c r="E254" s="5"/>
      <c r="F254" s="58"/>
      <c r="G254" s="52" t="e">
        <f>VLOOKUP(F254,Foglio1!$F$2:$G$1509,2,FALSE)</f>
        <v>#N/A</v>
      </c>
      <c r="H254" s="54"/>
      <c r="I254" s="4"/>
      <c r="J254" s="4"/>
      <c r="K254" s="4"/>
      <c r="L254" s="4"/>
      <c r="M254" s="24"/>
      <c r="N254" s="24"/>
      <c r="O254" s="14"/>
      <c r="P254" s="14"/>
      <c r="Q254" s="14"/>
      <c r="R254" s="14"/>
      <c r="S254" s="14"/>
      <c r="T254" s="14"/>
      <c r="U254" s="14"/>
      <c r="V254" s="14"/>
      <c r="W254" s="24"/>
      <c r="X254" s="14"/>
      <c r="Y254" s="15"/>
      <c r="Z254" s="15"/>
      <c r="AA254" s="53">
        <f t="shared" si="25"/>
        <v>0</v>
      </c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53">
        <f t="shared" si="26"/>
        <v>0</v>
      </c>
      <c r="AN254" s="53">
        <f t="shared" si="27"/>
        <v>0</v>
      </c>
      <c r="AO254" s="53">
        <f t="shared" si="28"/>
        <v>0</v>
      </c>
      <c r="AP254" s="74">
        <f t="shared" si="29"/>
      </c>
      <c r="AQ254" s="11" t="b">
        <f t="shared" si="30"/>
        <v>0</v>
      </c>
      <c r="AR254" s="57" t="b">
        <f t="shared" si="31"/>
        <v>0</v>
      </c>
      <c r="AS254" s="32">
        <f t="shared" si="32"/>
      </c>
    </row>
    <row r="255" spans="1:45" ht="13.5">
      <c r="A255" s="4"/>
      <c r="B255" s="116"/>
      <c r="C255" s="33"/>
      <c r="D255" s="51"/>
      <c r="E255" s="5"/>
      <c r="F255" s="58"/>
      <c r="G255" s="52" t="e">
        <f>VLOOKUP(F255,Foglio1!$F$2:$G$1509,2,FALSE)</f>
        <v>#N/A</v>
      </c>
      <c r="H255" s="54"/>
      <c r="I255" s="4"/>
      <c r="J255" s="4"/>
      <c r="K255" s="4"/>
      <c r="L255" s="4"/>
      <c r="M255" s="24"/>
      <c r="N255" s="24"/>
      <c r="O255" s="14"/>
      <c r="P255" s="14"/>
      <c r="Q255" s="14"/>
      <c r="R255" s="14"/>
      <c r="S255" s="14"/>
      <c r="T255" s="14"/>
      <c r="U255" s="14"/>
      <c r="V255" s="14"/>
      <c r="W255" s="24"/>
      <c r="X255" s="14"/>
      <c r="Y255" s="15"/>
      <c r="Z255" s="15"/>
      <c r="AA255" s="53">
        <f t="shared" si="25"/>
        <v>0</v>
      </c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53">
        <f t="shared" si="26"/>
        <v>0</v>
      </c>
      <c r="AN255" s="53">
        <f t="shared" si="27"/>
        <v>0</v>
      </c>
      <c r="AO255" s="53">
        <f t="shared" si="28"/>
        <v>0</v>
      </c>
      <c r="AP255" s="74">
        <f t="shared" si="29"/>
      </c>
      <c r="AQ255" s="11" t="b">
        <f t="shared" si="30"/>
        <v>0</v>
      </c>
      <c r="AR255" s="57" t="b">
        <f t="shared" si="31"/>
        <v>0</v>
      </c>
      <c r="AS255" s="32">
        <f t="shared" si="32"/>
      </c>
    </row>
    <row r="256" spans="1:45" ht="13.5">
      <c r="A256" s="4"/>
      <c r="B256" s="116"/>
      <c r="C256" s="33"/>
      <c r="D256" s="51"/>
      <c r="E256" s="5"/>
      <c r="F256" s="58"/>
      <c r="G256" s="52" t="e">
        <f>VLOOKUP(F256,Foglio1!$F$2:$G$1509,2,FALSE)</f>
        <v>#N/A</v>
      </c>
      <c r="H256" s="54"/>
      <c r="I256" s="4"/>
      <c r="J256" s="4"/>
      <c r="K256" s="4"/>
      <c r="L256" s="4"/>
      <c r="M256" s="24"/>
      <c r="N256" s="24"/>
      <c r="O256" s="14"/>
      <c r="P256" s="14"/>
      <c r="Q256" s="14"/>
      <c r="R256" s="14"/>
      <c r="S256" s="14"/>
      <c r="T256" s="14"/>
      <c r="U256" s="14"/>
      <c r="V256" s="14"/>
      <c r="W256" s="24"/>
      <c r="X256" s="14"/>
      <c r="Y256" s="15"/>
      <c r="Z256" s="15"/>
      <c r="AA256" s="53">
        <f t="shared" si="25"/>
        <v>0</v>
      </c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53">
        <f t="shared" si="26"/>
        <v>0</v>
      </c>
      <c r="AN256" s="53">
        <f t="shared" si="27"/>
        <v>0</v>
      </c>
      <c r="AO256" s="53">
        <f t="shared" si="28"/>
        <v>0</v>
      </c>
      <c r="AP256" s="74">
        <f t="shared" si="29"/>
      </c>
      <c r="AQ256" s="11" t="b">
        <f t="shared" si="30"/>
        <v>0</v>
      </c>
      <c r="AR256" s="57" t="b">
        <f t="shared" si="31"/>
        <v>0</v>
      </c>
      <c r="AS256" s="32">
        <f t="shared" si="32"/>
      </c>
    </row>
    <row r="257" spans="1:45" ht="13.5">
      <c r="A257" s="4"/>
      <c r="B257" s="116"/>
      <c r="C257" s="33"/>
      <c r="D257" s="51"/>
      <c r="E257" s="5"/>
      <c r="F257" s="58"/>
      <c r="G257" s="52" t="e">
        <f>VLOOKUP(F257,Foglio1!$F$2:$G$1509,2,FALSE)</f>
        <v>#N/A</v>
      </c>
      <c r="H257" s="54"/>
      <c r="I257" s="4"/>
      <c r="J257" s="4"/>
      <c r="K257" s="4"/>
      <c r="L257" s="4"/>
      <c r="M257" s="24"/>
      <c r="N257" s="24"/>
      <c r="O257" s="14"/>
      <c r="P257" s="14"/>
      <c r="Q257" s="14"/>
      <c r="R257" s="14"/>
      <c r="S257" s="14"/>
      <c r="T257" s="14"/>
      <c r="U257" s="14"/>
      <c r="V257" s="14"/>
      <c r="W257" s="24"/>
      <c r="X257" s="14"/>
      <c r="Y257" s="15"/>
      <c r="Z257" s="15"/>
      <c r="AA257" s="53">
        <f t="shared" si="25"/>
        <v>0</v>
      </c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53">
        <f t="shared" si="26"/>
        <v>0</v>
      </c>
      <c r="AN257" s="53">
        <f t="shared" si="27"/>
        <v>0</v>
      </c>
      <c r="AO257" s="53">
        <f t="shared" si="28"/>
        <v>0</v>
      </c>
      <c r="AP257" s="74">
        <f t="shared" si="29"/>
      </c>
      <c r="AQ257" s="11" t="b">
        <f t="shared" si="30"/>
        <v>0</v>
      </c>
      <c r="AR257" s="57" t="b">
        <f t="shared" si="31"/>
        <v>0</v>
      </c>
      <c r="AS257" s="32">
        <f t="shared" si="32"/>
      </c>
    </row>
    <row r="258" spans="1:45" ht="13.5">
      <c r="A258" s="4"/>
      <c r="B258" s="116"/>
      <c r="C258" s="33"/>
      <c r="D258" s="51"/>
      <c r="E258" s="5"/>
      <c r="F258" s="58"/>
      <c r="G258" s="52" t="e">
        <f>VLOOKUP(F258,Foglio1!$F$2:$G$1509,2,FALSE)</f>
        <v>#N/A</v>
      </c>
      <c r="H258" s="54"/>
      <c r="I258" s="4"/>
      <c r="J258" s="4"/>
      <c r="K258" s="4"/>
      <c r="L258" s="4"/>
      <c r="M258" s="24"/>
      <c r="N258" s="24"/>
      <c r="O258" s="14"/>
      <c r="P258" s="14"/>
      <c r="Q258" s="14"/>
      <c r="R258" s="14"/>
      <c r="S258" s="14"/>
      <c r="T258" s="14"/>
      <c r="U258" s="14"/>
      <c r="V258" s="14"/>
      <c r="W258" s="24"/>
      <c r="X258" s="14"/>
      <c r="Y258" s="15"/>
      <c r="Z258" s="15"/>
      <c r="AA258" s="53">
        <f t="shared" si="25"/>
        <v>0</v>
      </c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53">
        <f t="shared" si="26"/>
        <v>0</v>
      </c>
      <c r="AN258" s="53">
        <f t="shared" si="27"/>
        <v>0</v>
      </c>
      <c r="AO258" s="53">
        <f t="shared" si="28"/>
        <v>0</v>
      </c>
      <c r="AP258" s="74">
        <f t="shared" si="29"/>
      </c>
      <c r="AQ258" s="11" t="b">
        <f t="shared" si="30"/>
        <v>0</v>
      </c>
      <c r="AR258" s="57" t="b">
        <f t="shared" si="31"/>
        <v>0</v>
      </c>
      <c r="AS258" s="32">
        <f t="shared" si="32"/>
      </c>
    </row>
    <row r="259" spans="1:45" ht="13.5">
      <c r="A259" s="4"/>
      <c r="B259" s="116"/>
      <c r="C259" s="33"/>
      <c r="D259" s="51"/>
      <c r="E259" s="5"/>
      <c r="F259" s="58"/>
      <c r="G259" s="52" t="e">
        <f>VLOOKUP(F259,Foglio1!$F$2:$G$1509,2,FALSE)</f>
        <v>#N/A</v>
      </c>
      <c r="H259" s="54"/>
      <c r="I259" s="4"/>
      <c r="J259" s="4"/>
      <c r="K259" s="4"/>
      <c r="L259" s="4"/>
      <c r="M259" s="24"/>
      <c r="N259" s="24"/>
      <c r="O259" s="14"/>
      <c r="P259" s="14"/>
      <c r="Q259" s="14"/>
      <c r="R259" s="14"/>
      <c r="S259" s="14"/>
      <c r="T259" s="14"/>
      <c r="U259" s="14"/>
      <c r="V259" s="14"/>
      <c r="W259" s="24"/>
      <c r="X259" s="14"/>
      <c r="Y259" s="15"/>
      <c r="Z259" s="15"/>
      <c r="AA259" s="53">
        <f t="shared" si="25"/>
        <v>0</v>
      </c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53">
        <f t="shared" si="26"/>
        <v>0</v>
      </c>
      <c r="AN259" s="53">
        <f t="shared" si="27"/>
        <v>0</v>
      </c>
      <c r="AO259" s="53">
        <f t="shared" si="28"/>
        <v>0</v>
      </c>
      <c r="AP259" s="74">
        <f t="shared" si="29"/>
      </c>
      <c r="AQ259" s="11" t="b">
        <f t="shared" si="30"/>
        <v>0</v>
      </c>
      <c r="AR259" s="57" t="b">
        <f t="shared" si="31"/>
        <v>0</v>
      </c>
      <c r="AS259" s="32">
        <f t="shared" si="32"/>
      </c>
    </row>
    <row r="260" spans="1:45" ht="13.5">
      <c r="A260" s="4"/>
      <c r="B260" s="116"/>
      <c r="C260" s="33"/>
      <c r="D260" s="51"/>
      <c r="E260" s="5"/>
      <c r="F260" s="58"/>
      <c r="G260" s="52" t="e">
        <f>VLOOKUP(F260,Foglio1!$F$2:$G$1509,2,FALSE)</f>
        <v>#N/A</v>
      </c>
      <c r="H260" s="54"/>
      <c r="I260" s="4"/>
      <c r="J260" s="4"/>
      <c r="K260" s="4"/>
      <c r="L260" s="4"/>
      <c r="M260" s="24"/>
      <c r="N260" s="24"/>
      <c r="O260" s="14"/>
      <c r="P260" s="14"/>
      <c r="Q260" s="14"/>
      <c r="R260" s="14"/>
      <c r="S260" s="14"/>
      <c r="T260" s="14"/>
      <c r="U260" s="14"/>
      <c r="V260" s="14"/>
      <c r="W260" s="24"/>
      <c r="X260" s="14"/>
      <c r="Y260" s="15"/>
      <c r="Z260" s="15"/>
      <c r="AA260" s="53">
        <f t="shared" si="25"/>
        <v>0</v>
      </c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53">
        <f t="shared" si="26"/>
        <v>0</v>
      </c>
      <c r="AN260" s="53">
        <f t="shared" si="27"/>
        <v>0</v>
      </c>
      <c r="AO260" s="53">
        <f t="shared" si="28"/>
        <v>0</v>
      </c>
      <c r="AP260" s="74">
        <f t="shared" si="29"/>
      </c>
      <c r="AQ260" s="11" t="b">
        <f t="shared" si="30"/>
        <v>0</v>
      </c>
      <c r="AR260" s="57" t="b">
        <f t="shared" si="31"/>
        <v>0</v>
      </c>
      <c r="AS260" s="32">
        <f t="shared" si="32"/>
      </c>
    </row>
    <row r="261" spans="1:45" ht="13.5">
      <c r="A261" s="4"/>
      <c r="B261" s="116"/>
      <c r="C261" s="33"/>
      <c r="D261" s="51"/>
      <c r="E261" s="5"/>
      <c r="F261" s="58"/>
      <c r="G261" s="52" t="e">
        <f>VLOOKUP(F261,Foglio1!$F$2:$G$1509,2,FALSE)</f>
        <v>#N/A</v>
      </c>
      <c r="H261" s="54"/>
      <c r="I261" s="4"/>
      <c r="J261" s="4"/>
      <c r="K261" s="4"/>
      <c r="L261" s="4"/>
      <c r="M261" s="24"/>
      <c r="N261" s="24"/>
      <c r="O261" s="14"/>
      <c r="P261" s="14"/>
      <c r="Q261" s="14"/>
      <c r="R261" s="14"/>
      <c r="S261" s="14"/>
      <c r="T261" s="14"/>
      <c r="U261" s="14"/>
      <c r="V261" s="14"/>
      <c r="W261" s="24"/>
      <c r="X261" s="14"/>
      <c r="Y261" s="15"/>
      <c r="Z261" s="15"/>
      <c r="AA261" s="53">
        <f t="shared" si="25"/>
        <v>0</v>
      </c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53">
        <f t="shared" si="26"/>
        <v>0</v>
      </c>
      <c r="AN261" s="53">
        <f t="shared" si="27"/>
        <v>0</v>
      </c>
      <c r="AO261" s="53">
        <f t="shared" si="28"/>
        <v>0</v>
      </c>
      <c r="AP261" s="74">
        <f t="shared" si="29"/>
      </c>
      <c r="AQ261" s="11" t="b">
        <f t="shared" si="30"/>
        <v>0</v>
      </c>
      <c r="AR261" s="57" t="b">
        <f t="shared" si="31"/>
        <v>0</v>
      </c>
      <c r="AS261" s="32">
        <f t="shared" si="32"/>
      </c>
    </row>
    <row r="262" spans="1:45" ht="13.5">
      <c r="A262" s="4"/>
      <c r="B262" s="116"/>
      <c r="C262" s="33"/>
      <c r="D262" s="51"/>
      <c r="E262" s="5"/>
      <c r="F262" s="58"/>
      <c r="G262" s="52" t="e">
        <f>VLOOKUP(F262,Foglio1!$F$2:$G$1509,2,FALSE)</f>
        <v>#N/A</v>
      </c>
      <c r="H262" s="54"/>
      <c r="I262" s="4"/>
      <c r="J262" s="4"/>
      <c r="K262" s="4"/>
      <c r="L262" s="4"/>
      <c r="M262" s="24"/>
      <c r="N262" s="24"/>
      <c r="O262" s="14"/>
      <c r="P262" s="14"/>
      <c r="Q262" s="14"/>
      <c r="R262" s="14"/>
      <c r="S262" s="14"/>
      <c r="T262" s="14"/>
      <c r="U262" s="14"/>
      <c r="V262" s="14"/>
      <c r="W262" s="24"/>
      <c r="X262" s="14"/>
      <c r="Y262" s="15"/>
      <c r="Z262" s="15"/>
      <c r="AA262" s="53">
        <f t="shared" si="25"/>
        <v>0</v>
      </c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53">
        <f t="shared" si="26"/>
        <v>0</v>
      </c>
      <c r="AN262" s="53">
        <f t="shared" si="27"/>
        <v>0</v>
      </c>
      <c r="AO262" s="53">
        <f t="shared" si="28"/>
        <v>0</v>
      </c>
      <c r="AP262" s="74">
        <f t="shared" si="29"/>
      </c>
      <c r="AQ262" s="11" t="b">
        <f t="shared" si="30"/>
        <v>0</v>
      </c>
      <c r="AR262" s="57" t="b">
        <f t="shared" si="31"/>
        <v>0</v>
      </c>
      <c r="AS262" s="32">
        <f t="shared" si="32"/>
      </c>
    </row>
    <row r="263" spans="1:45" ht="13.5">
      <c r="A263" s="4"/>
      <c r="B263" s="116"/>
      <c r="C263" s="33"/>
      <c r="D263" s="51"/>
      <c r="E263" s="5"/>
      <c r="F263" s="58"/>
      <c r="G263" s="52" t="e">
        <f>VLOOKUP(F263,Foglio1!$F$2:$G$1509,2,FALSE)</f>
        <v>#N/A</v>
      </c>
      <c r="H263" s="54"/>
      <c r="I263" s="4"/>
      <c r="J263" s="4"/>
      <c r="K263" s="4"/>
      <c r="L263" s="4"/>
      <c r="M263" s="24"/>
      <c r="N263" s="24"/>
      <c r="O263" s="14"/>
      <c r="P263" s="14"/>
      <c r="Q263" s="14"/>
      <c r="R263" s="14"/>
      <c r="S263" s="14"/>
      <c r="T263" s="14"/>
      <c r="U263" s="14"/>
      <c r="V263" s="14"/>
      <c r="W263" s="24"/>
      <c r="X263" s="14"/>
      <c r="Y263" s="15"/>
      <c r="Z263" s="15"/>
      <c r="AA263" s="53">
        <f t="shared" si="25"/>
        <v>0</v>
      </c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53">
        <f t="shared" si="26"/>
        <v>0</v>
      </c>
      <c r="AN263" s="53">
        <f t="shared" si="27"/>
        <v>0</v>
      </c>
      <c r="AO263" s="53">
        <f t="shared" si="28"/>
        <v>0</v>
      </c>
      <c r="AP263" s="74">
        <f t="shared" si="29"/>
      </c>
      <c r="AQ263" s="11" t="b">
        <f t="shared" si="30"/>
        <v>0</v>
      </c>
      <c r="AR263" s="57" t="b">
        <f t="shared" si="31"/>
        <v>0</v>
      </c>
      <c r="AS263" s="32">
        <f t="shared" si="32"/>
      </c>
    </row>
    <row r="264" spans="1:45" ht="13.5">
      <c r="A264" s="4"/>
      <c r="B264" s="116"/>
      <c r="C264" s="33"/>
      <c r="D264" s="51"/>
      <c r="E264" s="5"/>
      <c r="F264" s="58"/>
      <c r="G264" s="52" t="e">
        <f>VLOOKUP(F264,Foglio1!$F$2:$G$1509,2,FALSE)</f>
        <v>#N/A</v>
      </c>
      <c r="H264" s="54"/>
      <c r="I264" s="4"/>
      <c r="J264" s="4"/>
      <c r="K264" s="4"/>
      <c r="L264" s="4"/>
      <c r="M264" s="24"/>
      <c r="N264" s="24"/>
      <c r="O264" s="14"/>
      <c r="P264" s="14"/>
      <c r="Q264" s="14"/>
      <c r="R264" s="14"/>
      <c r="S264" s="14"/>
      <c r="T264" s="14"/>
      <c r="U264" s="14"/>
      <c r="V264" s="14"/>
      <c r="W264" s="24"/>
      <c r="X264" s="14"/>
      <c r="Y264" s="15"/>
      <c r="Z264" s="15"/>
      <c r="AA264" s="53">
        <f aca="true" t="shared" si="33" ref="AA264:AA300">SUM(Y264:Z264)</f>
        <v>0</v>
      </c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53">
        <f aca="true" t="shared" si="34" ref="AM264:AM300">SUM(AA264:AC264)</f>
        <v>0</v>
      </c>
      <c r="AN264" s="53">
        <f aca="true" t="shared" si="35" ref="AN264:AN300">SUM(AD264:AF264)</f>
        <v>0</v>
      </c>
      <c r="AO264" s="53">
        <f aca="true" t="shared" si="36" ref="AO264:AO300">SUM(AG264:AK264)</f>
        <v>0</v>
      </c>
      <c r="AP264" s="74">
        <f aca="true" t="shared" si="37" ref="AP264:AP300">IF(AND(OR(AQ264=FALSE,AR264=FALSE),OR(COUNTBLANK(A264:F264)&lt;&gt;COLUMNS(A264:F264),COUNTBLANK(H264:Z264)&lt;&gt;COLUMNS(H264:Z264),COUNTBLANK(AB264:AL264)&lt;&gt;COLUMNS(AB264:AL264))),"KO","")</f>
      </c>
      <c r="AQ264" s="11" t="b">
        <f aca="true" t="shared" si="38" ref="AQ264:AQ300">IF(OR(ISBLANK(A264),ISBLANK(B264),ISBLANK(H264),ISBLANK(O264),ISBLANK(R264),ISBLANK(V264),ISBLANK(W264),ISBLANK(Y264),ISBLANK(AB264),ISBLANK(AE264),ISBLANK(AL264)),FALSE,TRUE)</f>
        <v>0</v>
      </c>
      <c r="AR264" s="57" t="b">
        <f aca="true" t="shared" si="39" ref="AR264:AR300">IF(ISBLANK(B264),IF(OR(ISBLANK(C264),ISBLANK(D264),ISBLANK(E264),ISBLANK(F264),ISBLANK(G264)),FALSE,TRUE),TRUE)</f>
        <v>0</v>
      </c>
      <c r="AS264" s="32">
        <f aca="true" t="shared" si="40" ref="AS264:AS300">IF(AND(AP264="KO",OR(COUNTBLANK(A264:F264)&lt;&gt;COLUMNS(A264:F264),COUNTBLANK(H264:Z264)&lt;&gt;COLUMNS(H264:Z264),COUNTBLANK(AB264:AL264)&lt;&gt;COLUMNS(AB264:AL264))),"ATTENZIONE!!! NON TUTTI I CAMPI OBBLIGATORI SONO STATI COMPILATI","")</f>
      </c>
    </row>
    <row r="265" spans="1:45" ht="13.5">
      <c r="A265" s="4"/>
      <c r="B265" s="116"/>
      <c r="C265" s="33"/>
      <c r="D265" s="51"/>
      <c r="E265" s="5"/>
      <c r="F265" s="58"/>
      <c r="G265" s="52" t="e">
        <f>VLOOKUP(F265,Foglio1!$F$2:$G$1509,2,FALSE)</f>
        <v>#N/A</v>
      </c>
      <c r="H265" s="54"/>
      <c r="I265" s="4"/>
      <c r="J265" s="4"/>
      <c r="K265" s="4"/>
      <c r="L265" s="4"/>
      <c r="M265" s="24"/>
      <c r="N265" s="24"/>
      <c r="O265" s="14"/>
      <c r="P265" s="14"/>
      <c r="Q265" s="14"/>
      <c r="R265" s="14"/>
      <c r="S265" s="14"/>
      <c r="T265" s="14"/>
      <c r="U265" s="14"/>
      <c r="V265" s="14"/>
      <c r="W265" s="24"/>
      <c r="X265" s="14"/>
      <c r="Y265" s="15"/>
      <c r="Z265" s="15"/>
      <c r="AA265" s="53">
        <f t="shared" si="33"/>
        <v>0</v>
      </c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53">
        <f t="shared" si="34"/>
        <v>0</v>
      </c>
      <c r="AN265" s="53">
        <f t="shared" si="35"/>
        <v>0</v>
      </c>
      <c r="AO265" s="53">
        <f t="shared" si="36"/>
        <v>0</v>
      </c>
      <c r="AP265" s="74">
        <f t="shared" si="37"/>
      </c>
      <c r="AQ265" s="11" t="b">
        <f t="shared" si="38"/>
        <v>0</v>
      </c>
      <c r="AR265" s="57" t="b">
        <f t="shared" si="39"/>
        <v>0</v>
      </c>
      <c r="AS265" s="32">
        <f t="shared" si="40"/>
      </c>
    </row>
    <row r="266" spans="1:45" ht="13.5">
      <c r="A266" s="4"/>
      <c r="B266" s="116"/>
      <c r="C266" s="33"/>
      <c r="D266" s="51"/>
      <c r="E266" s="5"/>
      <c r="F266" s="58"/>
      <c r="G266" s="52" t="e">
        <f>VLOOKUP(F266,Foglio1!$F$2:$G$1509,2,FALSE)</f>
        <v>#N/A</v>
      </c>
      <c r="H266" s="54"/>
      <c r="I266" s="4"/>
      <c r="J266" s="4"/>
      <c r="K266" s="4"/>
      <c r="L266" s="4"/>
      <c r="M266" s="24"/>
      <c r="N266" s="24"/>
      <c r="O266" s="14"/>
      <c r="P266" s="14"/>
      <c r="Q266" s="14"/>
      <c r="R266" s="14"/>
      <c r="S266" s="14"/>
      <c r="T266" s="14"/>
      <c r="U266" s="14"/>
      <c r="V266" s="14"/>
      <c r="W266" s="24"/>
      <c r="X266" s="14"/>
      <c r="Y266" s="15"/>
      <c r="Z266" s="15"/>
      <c r="AA266" s="53">
        <f t="shared" si="33"/>
        <v>0</v>
      </c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53">
        <f t="shared" si="34"/>
        <v>0</v>
      </c>
      <c r="AN266" s="53">
        <f t="shared" si="35"/>
        <v>0</v>
      </c>
      <c r="AO266" s="53">
        <f t="shared" si="36"/>
        <v>0</v>
      </c>
      <c r="AP266" s="74">
        <f t="shared" si="37"/>
      </c>
      <c r="AQ266" s="11" t="b">
        <f t="shared" si="38"/>
        <v>0</v>
      </c>
      <c r="AR266" s="57" t="b">
        <f t="shared" si="39"/>
        <v>0</v>
      </c>
      <c r="AS266" s="32">
        <f t="shared" si="40"/>
      </c>
    </row>
    <row r="267" spans="1:45" ht="13.5">
      <c r="A267" s="4"/>
      <c r="B267" s="116"/>
      <c r="C267" s="33"/>
      <c r="D267" s="51"/>
      <c r="E267" s="5"/>
      <c r="F267" s="58"/>
      <c r="G267" s="52" t="e">
        <f>VLOOKUP(F267,Foglio1!$F$2:$G$1509,2,FALSE)</f>
        <v>#N/A</v>
      </c>
      <c r="H267" s="54"/>
      <c r="I267" s="4"/>
      <c r="J267" s="4"/>
      <c r="K267" s="4"/>
      <c r="L267" s="4"/>
      <c r="M267" s="24"/>
      <c r="N267" s="24"/>
      <c r="O267" s="14"/>
      <c r="P267" s="14"/>
      <c r="Q267" s="14"/>
      <c r="R267" s="14"/>
      <c r="S267" s="14"/>
      <c r="T267" s="14"/>
      <c r="U267" s="14"/>
      <c r="V267" s="14"/>
      <c r="W267" s="24"/>
      <c r="X267" s="14"/>
      <c r="Y267" s="15"/>
      <c r="Z267" s="15"/>
      <c r="AA267" s="53">
        <f t="shared" si="33"/>
        <v>0</v>
      </c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53">
        <f t="shared" si="34"/>
        <v>0</v>
      </c>
      <c r="AN267" s="53">
        <f t="shared" si="35"/>
        <v>0</v>
      </c>
      <c r="AO267" s="53">
        <f t="shared" si="36"/>
        <v>0</v>
      </c>
      <c r="AP267" s="74">
        <f t="shared" si="37"/>
      </c>
      <c r="AQ267" s="11" t="b">
        <f t="shared" si="38"/>
        <v>0</v>
      </c>
      <c r="AR267" s="57" t="b">
        <f t="shared" si="39"/>
        <v>0</v>
      </c>
      <c r="AS267" s="32">
        <f t="shared" si="40"/>
      </c>
    </row>
    <row r="268" spans="1:45" ht="13.5">
      <c r="A268" s="4"/>
      <c r="B268" s="116"/>
      <c r="C268" s="33"/>
      <c r="D268" s="51"/>
      <c r="E268" s="5"/>
      <c r="F268" s="58"/>
      <c r="G268" s="52" t="e">
        <f>VLOOKUP(F268,Foglio1!$F$2:$G$1509,2,FALSE)</f>
        <v>#N/A</v>
      </c>
      <c r="H268" s="54"/>
      <c r="I268" s="4"/>
      <c r="J268" s="4"/>
      <c r="K268" s="4"/>
      <c r="L268" s="4"/>
      <c r="M268" s="24"/>
      <c r="N268" s="24"/>
      <c r="O268" s="14"/>
      <c r="P268" s="14"/>
      <c r="Q268" s="14"/>
      <c r="R268" s="14"/>
      <c r="S268" s="14"/>
      <c r="T268" s="14"/>
      <c r="U268" s="14"/>
      <c r="V268" s="14"/>
      <c r="W268" s="24"/>
      <c r="X268" s="14"/>
      <c r="Y268" s="15"/>
      <c r="Z268" s="15"/>
      <c r="AA268" s="53">
        <f t="shared" si="33"/>
        <v>0</v>
      </c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53">
        <f t="shared" si="34"/>
        <v>0</v>
      </c>
      <c r="AN268" s="53">
        <f t="shared" si="35"/>
        <v>0</v>
      </c>
      <c r="AO268" s="53">
        <f t="shared" si="36"/>
        <v>0</v>
      </c>
      <c r="AP268" s="74">
        <f t="shared" si="37"/>
      </c>
      <c r="AQ268" s="11" t="b">
        <f t="shared" si="38"/>
        <v>0</v>
      </c>
      <c r="AR268" s="57" t="b">
        <f t="shared" si="39"/>
        <v>0</v>
      </c>
      <c r="AS268" s="32">
        <f t="shared" si="40"/>
      </c>
    </row>
    <row r="269" spans="1:45" ht="13.5">
      <c r="A269" s="4"/>
      <c r="B269" s="116"/>
      <c r="C269" s="33"/>
      <c r="D269" s="51"/>
      <c r="E269" s="5"/>
      <c r="F269" s="58"/>
      <c r="G269" s="52" t="e">
        <f>VLOOKUP(F269,Foglio1!$F$2:$G$1509,2,FALSE)</f>
        <v>#N/A</v>
      </c>
      <c r="H269" s="54"/>
      <c r="I269" s="4"/>
      <c r="J269" s="4"/>
      <c r="K269" s="4"/>
      <c r="L269" s="4"/>
      <c r="M269" s="24"/>
      <c r="N269" s="24"/>
      <c r="O269" s="14"/>
      <c r="P269" s="14"/>
      <c r="Q269" s="14"/>
      <c r="R269" s="14"/>
      <c r="S269" s="14"/>
      <c r="T269" s="14"/>
      <c r="U269" s="14"/>
      <c r="V269" s="14"/>
      <c r="W269" s="24"/>
      <c r="X269" s="14"/>
      <c r="Y269" s="15"/>
      <c r="Z269" s="15"/>
      <c r="AA269" s="53">
        <f t="shared" si="33"/>
        <v>0</v>
      </c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53">
        <f t="shared" si="34"/>
        <v>0</v>
      </c>
      <c r="AN269" s="53">
        <f t="shared" si="35"/>
        <v>0</v>
      </c>
      <c r="AO269" s="53">
        <f t="shared" si="36"/>
        <v>0</v>
      </c>
      <c r="AP269" s="74">
        <f t="shared" si="37"/>
      </c>
      <c r="AQ269" s="11" t="b">
        <f t="shared" si="38"/>
        <v>0</v>
      </c>
      <c r="AR269" s="57" t="b">
        <f t="shared" si="39"/>
        <v>0</v>
      </c>
      <c r="AS269" s="32">
        <f t="shared" si="40"/>
      </c>
    </row>
    <row r="270" spans="1:45" ht="13.5">
      <c r="A270" s="4"/>
      <c r="B270" s="116"/>
      <c r="C270" s="33"/>
      <c r="D270" s="51"/>
      <c r="E270" s="5"/>
      <c r="F270" s="58"/>
      <c r="G270" s="52" t="e">
        <f>VLOOKUP(F270,Foglio1!$F$2:$G$1509,2,FALSE)</f>
        <v>#N/A</v>
      </c>
      <c r="H270" s="54"/>
      <c r="I270" s="4"/>
      <c r="J270" s="4"/>
      <c r="K270" s="4"/>
      <c r="L270" s="4"/>
      <c r="M270" s="24"/>
      <c r="N270" s="24"/>
      <c r="O270" s="14"/>
      <c r="P270" s="14"/>
      <c r="Q270" s="14"/>
      <c r="R270" s="14"/>
      <c r="S270" s="14"/>
      <c r="T270" s="14"/>
      <c r="U270" s="14"/>
      <c r="V270" s="14"/>
      <c r="W270" s="24"/>
      <c r="X270" s="14"/>
      <c r="Y270" s="15"/>
      <c r="Z270" s="15"/>
      <c r="AA270" s="53">
        <f t="shared" si="33"/>
        <v>0</v>
      </c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53">
        <f t="shared" si="34"/>
        <v>0</v>
      </c>
      <c r="AN270" s="53">
        <f t="shared" si="35"/>
        <v>0</v>
      </c>
      <c r="AO270" s="53">
        <f t="shared" si="36"/>
        <v>0</v>
      </c>
      <c r="AP270" s="74">
        <f t="shared" si="37"/>
      </c>
      <c r="AQ270" s="11" t="b">
        <f t="shared" si="38"/>
        <v>0</v>
      </c>
      <c r="AR270" s="57" t="b">
        <f t="shared" si="39"/>
        <v>0</v>
      </c>
      <c r="AS270" s="32">
        <f t="shared" si="40"/>
      </c>
    </row>
    <row r="271" spans="1:45" ht="13.5">
      <c r="A271" s="4"/>
      <c r="B271" s="116"/>
      <c r="C271" s="33"/>
      <c r="D271" s="51"/>
      <c r="E271" s="5"/>
      <c r="F271" s="58"/>
      <c r="G271" s="52" t="e">
        <f>VLOOKUP(F271,Foglio1!$F$2:$G$1509,2,FALSE)</f>
        <v>#N/A</v>
      </c>
      <c r="H271" s="54"/>
      <c r="I271" s="4"/>
      <c r="J271" s="4"/>
      <c r="K271" s="4"/>
      <c r="L271" s="4"/>
      <c r="M271" s="24"/>
      <c r="N271" s="24"/>
      <c r="O271" s="14"/>
      <c r="P271" s="14"/>
      <c r="Q271" s="14"/>
      <c r="R271" s="14"/>
      <c r="S271" s="14"/>
      <c r="T271" s="14"/>
      <c r="U271" s="14"/>
      <c r="V271" s="14"/>
      <c r="W271" s="24"/>
      <c r="X271" s="14"/>
      <c r="Y271" s="15"/>
      <c r="Z271" s="15"/>
      <c r="AA271" s="53">
        <f t="shared" si="33"/>
        <v>0</v>
      </c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53">
        <f t="shared" si="34"/>
        <v>0</v>
      </c>
      <c r="AN271" s="53">
        <f t="shared" si="35"/>
        <v>0</v>
      </c>
      <c r="AO271" s="53">
        <f t="shared" si="36"/>
        <v>0</v>
      </c>
      <c r="AP271" s="74">
        <f t="shared" si="37"/>
      </c>
      <c r="AQ271" s="11" t="b">
        <f t="shared" si="38"/>
        <v>0</v>
      </c>
      <c r="AR271" s="57" t="b">
        <f t="shared" si="39"/>
        <v>0</v>
      </c>
      <c r="AS271" s="32">
        <f t="shared" si="40"/>
      </c>
    </row>
    <row r="272" spans="1:45" ht="13.5">
      <c r="A272" s="4"/>
      <c r="B272" s="116"/>
      <c r="C272" s="33"/>
      <c r="D272" s="51"/>
      <c r="E272" s="5"/>
      <c r="F272" s="58"/>
      <c r="G272" s="52" t="e">
        <f>VLOOKUP(F272,Foglio1!$F$2:$G$1509,2,FALSE)</f>
        <v>#N/A</v>
      </c>
      <c r="H272" s="54"/>
      <c r="I272" s="4"/>
      <c r="J272" s="4"/>
      <c r="K272" s="4"/>
      <c r="L272" s="4"/>
      <c r="M272" s="24"/>
      <c r="N272" s="24"/>
      <c r="O272" s="14"/>
      <c r="P272" s="14"/>
      <c r="Q272" s="14"/>
      <c r="R272" s="14"/>
      <c r="S272" s="14"/>
      <c r="T272" s="14"/>
      <c r="U272" s="14"/>
      <c r="V272" s="14"/>
      <c r="W272" s="24"/>
      <c r="X272" s="14"/>
      <c r="Y272" s="15"/>
      <c r="Z272" s="15"/>
      <c r="AA272" s="53">
        <f t="shared" si="33"/>
        <v>0</v>
      </c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53">
        <f t="shared" si="34"/>
        <v>0</v>
      </c>
      <c r="AN272" s="53">
        <f t="shared" si="35"/>
        <v>0</v>
      </c>
      <c r="AO272" s="53">
        <f t="shared" si="36"/>
        <v>0</v>
      </c>
      <c r="AP272" s="74">
        <f t="shared" si="37"/>
      </c>
      <c r="AQ272" s="11" t="b">
        <f t="shared" si="38"/>
        <v>0</v>
      </c>
      <c r="AR272" s="57" t="b">
        <f t="shared" si="39"/>
        <v>0</v>
      </c>
      <c r="AS272" s="32">
        <f t="shared" si="40"/>
      </c>
    </row>
    <row r="273" spans="1:45" ht="13.5">
      <c r="A273" s="4"/>
      <c r="B273" s="116"/>
      <c r="C273" s="33"/>
      <c r="D273" s="51"/>
      <c r="E273" s="5"/>
      <c r="F273" s="58"/>
      <c r="G273" s="52" t="e">
        <f>VLOOKUP(F273,Foglio1!$F$2:$G$1509,2,FALSE)</f>
        <v>#N/A</v>
      </c>
      <c r="H273" s="54"/>
      <c r="I273" s="4"/>
      <c r="J273" s="4"/>
      <c r="K273" s="4"/>
      <c r="L273" s="4"/>
      <c r="M273" s="24"/>
      <c r="N273" s="24"/>
      <c r="O273" s="14"/>
      <c r="P273" s="14"/>
      <c r="Q273" s="14"/>
      <c r="R273" s="14"/>
      <c r="S273" s="14"/>
      <c r="T273" s="14"/>
      <c r="U273" s="14"/>
      <c r="V273" s="14"/>
      <c r="W273" s="24"/>
      <c r="X273" s="14"/>
      <c r="Y273" s="15"/>
      <c r="Z273" s="15"/>
      <c r="AA273" s="53">
        <f t="shared" si="33"/>
        <v>0</v>
      </c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53">
        <f t="shared" si="34"/>
        <v>0</v>
      </c>
      <c r="AN273" s="53">
        <f t="shared" si="35"/>
        <v>0</v>
      </c>
      <c r="AO273" s="53">
        <f t="shared" si="36"/>
        <v>0</v>
      </c>
      <c r="AP273" s="74">
        <f t="shared" si="37"/>
      </c>
      <c r="AQ273" s="11" t="b">
        <f t="shared" si="38"/>
        <v>0</v>
      </c>
      <c r="AR273" s="57" t="b">
        <f t="shared" si="39"/>
        <v>0</v>
      </c>
      <c r="AS273" s="32">
        <f t="shared" si="40"/>
      </c>
    </row>
    <row r="274" spans="1:45" ht="13.5">
      <c r="A274" s="4"/>
      <c r="B274" s="116"/>
      <c r="C274" s="33"/>
      <c r="D274" s="51"/>
      <c r="E274" s="5"/>
      <c r="F274" s="58"/>
      <c r="G274" s="52" t="e">
        <f>VLOOKUP(F274,Foglio1!$F$2:$G$1509,2,FALSE)</f>
        <v>#N/A</v>
      </c>
      <c r="H274" s="54"/>
      <c r="I274" s="4"/>
      <c r="J274" s="4"/>
      <c r="K274" s="4"/>
      <c r="L274" s="4"/>
      <c r="M274" s="24"/>
      <c r="N274" s="24"/>
      <c r="O274" s="14"/>
      <c r="P274" s="14"/>
      <c r="Q274" s="14"/>
      <c r="R274" s="14"/>
      <c r="S274" s="14"/>
      <c r="T274" s="14"/>
      <c r="U274" s="14"/>
      <c r="V274" s="14"/>
      <c r="W274" s="24"/>
      <c r="X274" s="14"/>
      <c r="Y274" s="15"/>
      <c r="Z274" s="15"/>
      <c r="AA274" s="53">
        <f t="shared" si="33"/>
        <v>0</v>
      </c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53">
        <f t="shared" si="34"/>
        <v>0</v>
      </c>
      <c r="AN274" s="53">
        <f t="shared" si="35"/>
        <v>0</v>
      </c>
      <c r="AO274" s="53">
        <f t="shared" si="36"/>
        <v>0</v>
      </c>
      <c r="AP274" s="74">
        <f t="shared" si="37"/>
      </c>
      <c r="AQ274" s="11" t="b">
        <f t="shared" si="38"/>
        <v>0</v>
      </c>
      <c r="AR274" s="57" t="b">
        <f t="shared" si="39"/>
        <v>0</v>
      </c>
      <c r="AS274" s="32">
        <f t="shared" si="40"/>
      </c>
    </row>
    <row r="275" spans="1:45" ht="13.5">
      <c r="A275" s="4"/>
      <c r="B275" s="116"/>
      <c r="C275" s="33"/>
      <c r="D275" s="51"/>
      <c r="E275" s="5"/>
      <c r="F275" s="58"/>
      <c r="G275" s="52" t="e">
        <f>VLOOKUP(F275,Foglio1!$F$2:$G$1509,2,FALSE)</f>
        <v>#N/A</v>
      </c>
      <c r="H275" s="54"/>
      <c r="I275" s="4"/>
      <c r="J275" s="4"/>
      <c r="K275" s="4"/>
      <c r="L275" s="4"/>
      <c r="M275" s="24"/>
      <c r="N275" s="24"/>
      <c r="O275" s="14"/>
      <c r="P275" s="14"/>
      <c r="Q275" s="14"/>
      <c r="R275" s="14"/>
      <c r="S275" s="14"/>
      <c r="T275" s="14"/>
      <c r="U275" s="14"/>
      <c r="V275" s="14"/>
      <c r="W275" s="24"/>
      <c r="X275" s="14"/>
      <c r="Y275" s="15"/>
      <c r="Z275" s="15"/>
      <c r="AA275" s="53">
        <f t="shared" si="33"/>
        <v>0</v>
      </c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53">
        <f t="shared" si="34"/>
        <v>0</v>
      </c>
      <c r="AN275" s="53">
        <f t="shared" si="35"/>
        <v>0</v>
      </c>
      <c r="AO275" s="53">
        <f t="shared" si="36"/>
        <v>0</v>
      </c>
      <c r="AP275" s="74">
        <f t="shared" si="37"/>
      </c>
      <c r="AQ275" s="11" t="b">
        <f t="shared" si="38"/>
        <v>0</v>
      </c>
      <c r="AR275" s="57" t="b">
        <f t="shared" si="39"/>
        <v>0</v>
      </c>
      <c r="AS275" s="32">
        <f t="shared" si="40"/>
      </c>
    </row>
    <row r="276" spans="1:45" ht="13.5">
      <c r="A276" s="4"/>
      <c r="B276" s="116"/>
      <c r="C276" s="33"/>
      <c r="D276" s="51"/>
      <c r="E276" s="5"/>
      <c r="F276" s="58"/>
      <c r="G276" s="52" t="e">
        <f>VLOOKUP(F276,Foglio1!$F$2:$G$1509,2,FALSE)</f>
        <v>#N/A</v>
      </c>
      <c r="H276" s="54"/>
      <c r="I276" s="4"/>
      <c r="J276" s="4"/>
      <c r="K276" s="4"/>
      <c r="L276" s="4"/>
      <c r="M276" s="24"/>
      <c r="N276" s="24"/>
      <c r="O276" s="14"/>
      <c r="P276" s="14"/>
      <c r="Q276" s="14"/>
      <c r="R276" s="14"/>
      <c r="S276" s="14"/>
      <c r="T276" s="14"/>
      <c r="U276" s="14"/>
      <c r="V276" s="14"/>
      <c r="W276" s="24"/>
      <c r="X276" s="14"/>
      <c r="Y276" s="15"/>
      <c r="Z276" s="15"/>
      <c r="AA276" s="53">
        <f t="shared" si="33"/>
        <v>0</v>
      </c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53">
        <f t="shared" si="34"/>
        <v>0</v>
      </c>
      <c r="AN276" s="53">
        <f t="shared" si="35"/>
        <v>0</v>
      </c>
      <c r="AO276" s="53">
        <f t="shared" si="36"/>
        <v>0</v>
      </c>
      <c r="AP276" s="74">
        <f t="shared" si="37"/>
      </c>
      <c r="AQ276" s="11" t="b">
        <f t="shared" si="38"/>
        <v>0</v>
      </c>
      <c r="AR276" s="57" t="b">
        <f t="shared" si="39"/>
        <v>0</v>
      </c>
      <c r="AS276" s="32">
        <f t="shared" si="40"/>
      </c>
    </row>
    <row r="277" spans="1:45" ht="13.5">
      <c r="A277" s="4"/>
      <c r="B277" s="116"/>
      <c r="C277" s="33"/>
      <c r="D277" s="51"/>
      <c r="E277" s="5"/>
      <c r="F277" s="58"/>
      <c r="G277" s="52" t="e">
        <f>VLOOKUP(F277,Foglio1!$F$2:$G$1509,2,FALSE)</f>
        <v>#N/A</v>
      </c>
      <c r="H277" s="54"/>
      <c r="I277" s="4"/>
      <c r="J277" s="4"/>
      <c r="K277" s="4"/>
      <c r="L277" s="4"/>
      <c r="M277" s="24"/>
      <c r="N277" s="24"/>
      <c r="O277" s="14"/>
      <c r="P277" s="14"/>
      <c r="Q277" s="14"/>
      <c r="R277" s="14"/>
      <c r="S277" s="14"/>
      <c r="T277" s="14"/>
      <c r="U277" s="14"/>
      <c r="V277" s="14"/>
      <c r="W277" s="24"/>
      <c r="X277" s="14"/>
      <c r="Y277" s="15"/>
      <c r="Z277" s="15"/>
      <c r="AA277" s="53">
        <f t="shared" si="33"/>
        <v>0</v>
      </c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53">
        <f t="shared" si="34"/>
        <v>0</v>
      </c>
      <c r="AN277" s="53">
        <f t="shared" si="35"/>
        <v>0</v>
      </c>
      <c r="AO277" s="53">
        <f t="shared" si="36"/>
        <v>0</v>
      </c>
      <c r="AP277" s="74">
        <f t="shared" si="37"/>
      </c>
      <c r="AQ277" s="11" t="b">
        <f t="shared" si="38"/>
        <v>0</v>
      </c>
      <c r="AR277" s="57" t="b">
        <f t="shared" si="39"/>
        <v>0</v>
      </c>
      <c r="AS277" s="32">
        <f t="shared" si="40"/>
      </c>
    </row>
    <row r="278" spans="1:45" ht="13.5">
      <c r="A278" s="4"/>
      <c r="B278" s="116"/>
      <c r="C278" s="33"/>
      <c r="D278" s="51"/>
      <c r="E278" s="5"/>
      <c r="F278" s="58"/>
      <c r="G278" s="52" t="e">
        <f>VLOOKUP(F278,Foglio1!$F$2:$G$1509,2,FALSE)</f>
        <v>#N/A</v>
      </c>
      <c r="H278" s="54"/>
      <c r="I278" s="4"/>
      <c r="J278" s="4"/>
      <c r="K278" s="4"/>
      <c r="L278" s="4"/>
      <c r="M278" s="24"/>
      <c r="N278" s="24"/>
      <c r="O278" s="14"/>
      <c r="P278" s="14"/>
      <c r="Q278" s="14"/>
      <c r="R278" s="14"/>
      <c r="S278" s="14"/>
      <c r="T278" s="14"/>
      <c r="U278" s="14"/>
      <c r="V278" s="14"/>
      <c r="W278" s="24"/>
      <c r="X278" s="14"/>
      <c r="Y278" s="15"/>
      <c r="Z278" s="15"/>
      <c r="AA278" s="53">
        <f t="shared" si="33"/>
        <v>0</v>
      </c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53">
        <f t="shared" si="34"/>
        <v>0</v>
      </c>
      <c r="AN278" s="53">
        <f t="shared" si="35"/>
        <v>0</v>
      </c>
      <c r="AO278" s="53">
        <f t="shared" si="36"/>
        <v>0</v>
      </c>
      <c r="AP278" s="74">
        <f t="shared" si="37"/>
      </c>
      <c r="AQ278" s="11" t="b">
        <f t="shared" si="38"/>
        <v>0</v>
      </c>
      <c r="AR278" s="57" t="b">
        <f t="shared" si="39"/>
        <v>0</v>
      </c>
      <c r="AS278" s="32">
        <f t="shared" si="40"/>
      </c>
    </row>
    <row r="279" spans="1:45" ht="13.5">
      <c r="A279" s="4"/>
      <c r="B279" s="116"/>
      <c r="C279" s="33"/>
      <c r="D279" s="51"/>
      <c r="E279" s="5"/>
      <c r="F279" s="58"/>
      <c r="G279" s="52" t="e">
        <f>VLOOKUP(F279,Foglio1!$F$2:$G$1509,2,FALSE)</f>
        <v>#N/A</v>
      </c>
      <c r="H279" s="54"/>
      <c r="I279" s="4"/>
      <c r="J279" s="4"/>
      <c r="K279" s="4"/>
      <c r="L279" s="4"/>
      <c r="M279" s="24"/>
      <c r="N279" s="24"/>
      <c r="O279" s="14"/>
      <c r="P279" s="14"/>
      <c r="Q279" s="14"/>
      <c r="R279" s="14"/>
      <c r="S279" s="14"/>
      <c r="T279" s="14"/>
      <c r="U279" s="14"/>
      <c r="V279" s="14"/>
      <c r="W279" s="24"/>
      <c r="X279" s="14"/>
      <c r="Y279" s="15"/>
      <c r="Z279" s="15"/>
      <c r="AA279" s="53">
        <f t="shared" si="33"/>
        <v>0</v>
      </c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53">
        <f t="shared" si="34"/>
        <v>0</v>
      </c>
      <c r="AN279" s="53">
        <f t="shared" si="35"/>
        <v>0</v>
      </c>
      <c r="AO279" s="53">
        <f t="shared" si="36"/>
        <v>0</v>
      </c>
      <c r="AP279" s="74">
        <f t="shared" si="37"/>
      </c>
      <c r="AQ279" s="11" t="b">
        <f t="shared" si="38"/>
        <v>0</v>
      </c>
      <c r="AR279" s="57" t="b">
        <f t="shared" si="39"/>
        <v>0</v>
      </c>
      <c r="AS279" s="32">
        <f t="shared" si="40"/>
      </c>
    </row>
    <row r="280" spans="1:45" ht="13.5">
      <c r="A280" s="4"/>
      <c r="B280" s="116"/>
      <c r="C280" s="33"/>
      <c r="D280" s="51"/>
      <c r="E280" s="5"/>
      <c r="F280" s="58"/>
      <c r="G280" s="52" t="e">
        <f>VLOOKUP(F280,Foglio1!$F$2:$G$1509,2,FALSE)</f>
        <v>#N/A</v>
      </c>
      <c r="H280" s="54"/>
      <c r="I280" s="4"/>
      <c r="J280" s="4"/>
      <c r="K280" s="4"/>
      <c r="L280" s="4"/>
      <c r="M280" s="24"/>
      <c r="N280" s="24"/>
      <c r="O280" s="14"/>
      <c r="P280" s="14"/>
      <c r="Q280" s="14"/>
      <c r="R280" s="14"/>
      <c r="S280" s="14"/>
      <c r="T280" s="14"/>
      <c r="U280" s="14"/>
      <c r="V280" s="14"/>
      <c r="W280" s="24"/>
      <c r="X280" s="14"/>
      <c r="Y280" s="15"/>
      <c r="Z280" s="15"/>
      <c r="AA280" s="53">
        <f t="shared" si="33"/>
        <v>0</v>
      </c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53">
        <f t="shared" si="34"/>
        <v>0</v>
      </c>
      <c r="AN280" s="53">
        <f t="shared" si="35"/>
        <v>0</v>
      </c>
      <c r="AO280" s="53">
        <f t="shared" si="36"/>
        <v>0</v>
      </c>
      <c r="AP280" s="74">
        <f t="shared" si="37"/>
      </c>
      <c r="AQ280" s="11" t="b">
        <f t="shared" si="38"/>
        <v>0</v>
      </c>
      <c r="AR280" s="57" t="b">
        <f t="shared" si="39"/>
        <v>0</v>
      </c>
      <c r="AS280" s="32">
        <f t="shared" si="40"/>
      </c>
    </row>
    <row r="281" spans="1:45" ht="13.5">
      <c r="A281" s="4"/>
      <c r="B281" s="116"/>
      <c r="C281" s="33"/>
      <c r="D281" s="51"/>
      <c r="E281" s="5"/>
      <c r="F281" s="58"/>
      <c r="G281" s="52" t="e">
        <f>VLOOKUP(F281,Foglio1!$F$2:$G$1509,2,FALSE)</f>
        <v>#N/A</v>
      </c>
      <c r="H281" s="54"/>
      <c r="I281" s="4"/>
      <c r="J281" s="4"/>
      <c r="K281" s="4"/>
      <c r="L281" s="4"/>
      <c r="M281" s="24"/>
      <c r="N281" s="24"/>
      <c r="O281" s="14"/>
      <c r="P281" s="14"/>
      <c r="Q281" s="14"/>
      <c r="R281" s="14"/>
      <c r="S281" s="14"/>
      <c r="T281" s="14"/>
      <c r="U281" s="14"/>
      <c r="V281" s="14"/>
      <c r="W281" s="24"/>
      <c r="X281" s="14"/>
      <c r="Y281" s="15"/>
      <c r="Z281" s="15"/>
      <c r="AA281" s="53">
        <f t="shared" si="33"/>
        <v>0</v>
      </c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53">
        <f t="shared" si="34"/>
        <v>0</v>
      </c>
      <c r="AN281" s="53">
        <f t="shared" si="35"/>
        <v>0</v>
      </c>
      <c r="AO281" s="53">
        <f t="shared" si="36"/>
        <v>0</v>
      </c>
      <c r="AP281" s="74">
        <f t="shared" si="37"/>
      </c>
      <c r="AQ281" s="11" t="b">
        <f t="shared" si="38"/>
        <v>0</v>
      </c>
      <c r="AR281" s="57" t="b">
        <f t="shared" si="39"/>
        <v>0</v>
      </c>
      <c r="AS281" s="32">
        <f t="shared" si="40"/>
      </c>
    </row>
    <row r="282" spans="1:45" ht="13.5">
      <c r="A282" s="4"/>
      <c r="B282" s="116"/>
      <c r="C282" s="33"/>
      <c r="D282" s="51"/>
      <c r="E282" s="5"/>
      <c r="F282" s="58"/>
      <c r="G282" s="52" t="e">
        <f>VLOOKUP(F282,Foglio1!$F$2:$G$1509,2,FALSE)</f>
        <v>#N/A</v>
      </c>
      <c r="H282" s="54"/>
      <c r="I282" s="4"/>
      <c r="J282" s="4"/>
      <c r="K282" s="4"/>
      <c r="L282" s="4"/>
      <c r="M282" s="24"/>
      <c r="N282" s="24"/>
      <c r="O282" s="14"/>
      <c r="P282" s="14"/>
      <c r="Q282" s="14"/>
      <c r="R282" s="14"/>
      <c r="S282" s="14"/>
      <c r="T282" s="14"/>
      <c r="U282" s="14"/>
      <c r="V282" s="14"/>
      <c r="W282" s="24"/>
      <c r="X282" s="14"/>
      <c r="Y282" s="15"/>
      <c r="Z282" s="15"/>
      <c r="AA282" s="53">
        <f t="shared" si="33"/>
        <v>0</v>
      </c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53">
        <f t="shared" si="34"/>
        <v>0</v>
      </c>
      <c r="AN282" s="53">
        <f t="shared" si="35"/>
        <v>0</v>
      </c>
      <c r="AO282" s="53">
        <f t="shared" si="36"/>
        <v>0</v>
      </c>
      <c r="AP282" s="74">
        <f t="shared" si="37"/>
      </c>
      <c r="AQ282" s="11" t="b">
        <f t="shared" si="38"/>
        <v>0</v>
      </c>
      <c r="AR282" s="57" t="b">
        <f t="shared" si="39"/>
        <v>0</v>
      </c>
      <c r="AS282" s="32">
        <f t="shared" si="40"/>
      </c>
    </row>
    <row r="283" spans="1:45" ht="13.5">
      <c r="A283" s="4"/>
      <c r="B283" s="116"/>
      <c r="C283" s="33"/>
      <c r="D283" s="51"/>
      <c r="E283" s="5"/>
      <c r="F283" s="58"/>
      <c r="G283" s="52" t="e">
        <f>VLOOKUP(F283,Foglio1!$F$2:$G$1509,2,FALSE)</f>
        <v>#N/A</v>
      </c>
      <c r="H283" s="54"/>
      <c r="I283" s="4"/>
      <c r="J283" s="4"/>
      <c r="K283" s="4"/>
      <c r="L283" s="4"/>
      <c r="M283" s="24"/>
      <c r="N283" s="24"/>
      <c r="O283" s="14"/>
      <c r="P283" s="14"/>
      <c r="Q283" s="14"/>
      <c r="R283" s="14"/>
      <c r="S283" s="14"/>
      <c r="T283" s="14"/>
      <c r="U283" s="14"/>
      <c r="V283" s="14"/>
      <c r="W283" s="24"/>
      <c r="X283" s="14"/>
      <c r="Y283" s="15"/>
      <c r="Z283" s="15"/>
      <c r="AA283" s="53">
        <f t="shared" si="33"/>
        <v>0</v>
      </c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53">
        <f t="shared" si="34"/>
        <v>0</v>
      </c>
      <c r="AN283" s="53">
        <f t="shared" si="35"/>
        <v>0</v>
      </c>
      <c r="AO283" s="53">
        <f t="shared" si="36"/>
        <v>0</v>
      </c>
      <c r="AP283" s="74">
        <f t="shared" si="37"/>
      </c>
      <c r="AQ283" s="11" t="b">
        <f t="shared" si="38"/>
        <v>0</v>
      </c>
      <c r="AR283" s="57" t="b">
        <f t="shared" si="39"/>
        <v>0</v>
      </c>
      <c r="AS283" s="32">
        <f t="shared" si="40"/>
      </c>
    </row>
    <row r="284" spans="1:45" ht="13.5">
      <c r="A284" s="4"/>
      <c r="B284" s="116"/>
      <c r="C284" s="33"/>
      <c r="D284" s="51"/>
      <c r="E284" s="5"/>
      <c r="F284" s="58"/>
      <c r="G284" s="52" t="e">
        <f>VLOOKUP(F284,Foglio1!$F$2:$G$1509,2,FALSE)</f>
        <v>#N/A</v>
      </c>
      <c r="H284" s="54"/>
      <c r="I284" s="4"/>
      <c r="J284" s="4"/>
      <c r="K284" s="4"/>
      <c r="L284" s="4"/>
      <c r="M284" s="24"/>
      <c r="N284" s="24"/>
      <c r="O284" s="14"/>
      <c r="P284" s="14"/>
      <c r="Q284" s="14"/>
      <c r="R284" s="14"/>
      <c r="S284" s="14"/>
      <c r="T284" s="14"/>
      <c r="U284" s="14"/>
      <c r="V284" s="14"/>
      <c r="W284" s="24"/>
      <c r="X284" s="14"/>
      <c r="Y284" s="15"/>
      <c r="Z284" s="15"/>
      <c r="AA284" s="53">
        <f t="shared" si="33"/>
        <v>0</v>
      </c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53">
        <f t="shared" si="34"/>
        <v>0</v>
      </c>
      <c r="AN284" s="53">
        <f t="shared" si="35"/>
        <v>0</v>
      </c>
      <c r="AO284" s="53">
        <f t="shared" si="36"/>
        <v>0</v>
      </c>
      <c r="AP284" s="74">
        <f t="shared" si="37"/>
      </c>
      <c r="AQ284" s="11" t="b">
        <f t="shared" si="38"/>
        <v>0</v>
      </c>
      <c r="AR284" s="57" t="b">
        <f t="shared" si="39"/>
        <v>0</v>
      </c>
      <c r="AS284" s="32">
        <f t="shared" si="40"/>
      </c>
    </row>
    <row r="285" spans="1:45" ht="13.5">
      <c r="A285" s="4"/>
      <c r="B285" s="116"/>
      <c r="C285" s="33"/>
      <c r="D285" s="51"/>
      <c r="E285" s="5"/>
      <c r="F285" s="58"/>
      <c r="G285" s="52" t="e">
        <f>VLOOKUP(F285,Foglio1!$F$2:$G$1509,2,FALSE)</f>
        <v>#N/A</v>
      </c>
      <c r="H285" s="54"/>
      <c r="I285" s="4"/>
      <c r="J285" s="4"/>
      <c r="K285" s="4"/>
      <c r="L285" s="4"/>
      <c r="M285" s="24"/>
      <c r="N285" s="24"/>
      <c r="O285" s="14"/>
      <c r="P285" s="14"/>
      <c r="Q285" s="14"/>
      <c r="R285" s="14"/>
      <c r="S285" s="14"/>
      <c r="T285" s="14"/>
      <c r="U285" s="14"/>
      <c r="V285" s="14"/>
      <c r="W285" s="24"/>
      <c r="X285" s="14"/>
      <c r="Y285" s="15"/>
      <c r="Z285" s="15"/>
      <c r="AA285" s="53">
        <f t="shared" si="33"/>
        <v>0</v>
      </c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53">
        <f t="shared" si="34"/>
        <v>0</v>
      </c>
      <c r="AN285" s="53">
        <f t="shared" si="35"/>
        <v>0</v>
      </c>
      <c r="AO285" s="53">
        <f t="shared" si="36"/>
        <v>0</v>
      </c>
      <c r="AP285" s="74">
        <f t="shared" si="37"/>
      </c>
      <c r="AQ285" s="11" t="b">
        <f t="shared" si="38"/>
        <v>0</v>
      </c>
      <c r="AR285" s="57" t="b">
        <f t="shared" si="39"/>
        <v>0</v>
      </c>
      <c r="AS285" s="32">
        <f t="shared" si="40"/>
      </c>
    </row>
    <row r="286" spans="1:45" ht="13.5">
      <c r="A286" s="4"/>
      <c r="B286" s="116"/>
      <c r="C286" s="33"/>
      <c r="D286" s="51"/>
      <c r="E286" s="5"/>
      <c r="F286" s="58"/>
      <c r="G286" s="52" t="e">
        <f>VLOOKUP(F286,Foglio1!$F$2:$G$1509,2,FALSE)</f>
        <v>#N/A</v>
      </c>
      <c r="H286" s="54"/>
      <c r="I286" s="4"/>
      <c r="J286" s="4"/>
      <c r="K286" s="4"/>
      <c r="L286" s="4"/>
      <c r="M286" s="24"/>
      <c r="N286" s="24"/>
      <c r="O286" s="14"/>
      <c r="P286" s="14"/>
      <c r="Q286" s="14"/>
      <c r="R286" s="14"/>
      <c r="S286" s="14"/>
      <c r="T286" s="14"/>
      <c r="U286" s="14"/>
      <c r="V286" s="14"/>
      <c r="W286" s="24"/>
      <c r="X286" s="14"/>
      <c r="Y286" s="15"/>
      <c r="Z286" s="15"/>
      <c r="AA286" s="53">
        <f t="shared" si="33"/>
        <v>0</v>
      </c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53">
        <f t="shared" si="34"/>
        <v>0</v>
      </c>
      <c r="AN286" s="53">
        <f t="shared" si="35"/>
        <v>0</v>
      </c>
      <c r="AO286" s="53">
        <f t="shared" si="36"/>
        <v>0</v>
      </c>
      <c r="AP286" s="74">
        <f t="shared" si="37"/>
      </c>
      <c r="AQ286" s="11" t="b">
        <f t="shared" si="38"/>
        <v>0</v>
      </c>
      <c r="AR286" s="57" t="b">
        <f t="shared" si="39"/>
        <v>0</v>
      </c>
      <c r="AS286" s="32">
        <f t="shared" si="40"/>
      </c>
    </row>
    <row r="287" spans="1:45" ht="13.5">
      <c r="A287" s="4"/>
      <c r="B287" s="116"/>
      <c r="C287" s="33"/>
      <c r="D287" s="51"/>
      <c r="E287" s="5"/>
      <c r="F287" s="58"/>
      <c r="G287" s="52" t="e">
        <f>VLOOKUP(F287,Foglio1!$F$2:$G$1509,2,FALSE)</f>
        <v>#N/A</v>
      </c>
      <c r="H287" s="54"/>
      <c r="I287" s="4"/>
      <c r="J287" s="4"/>
      <c r="K287" s="4"/>
      <c r="L287" s="4"/>
      <c r="M287" s="24"/>
      <c r="N287" s="24"/>
      <c r="O287" s="14"/>
      <c r="P287" s="14"/>
      <c r="Q287" s="14"/>
      <c r="R287" s="14"/>
      <c r="S287" s="14"/>
      <c r="T287" s="14"/>
      <c r="U287" s="14"/>
      <c r="V287" s="14"/>
      <c r="W287" s="24"/>
      <c r="X287" s="14"/>
      <c r="Y287" s="15"/>
      <c r="Z287" s="15"/>
      <c r="AA287" s="53">
        <f t="shared" si="33"/>
        <v>0</v>
      </c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53">
        <f t="shared" si="34"/>
        <v>0</v>
      </c>
      <c r="AN287" s="53">
        <f t="shared" si="35"/>
        <v>0</v>
      </c>
      <c r="AO287" s="53">
        <f t="shared" si="36"/>
        <v>0</v>
      </c>
      <c r="AP287" s="74">
        <f t="shared" si="37"/>
      </c>
      <c r="AQ287" s="11" t="b">
        <f t="shared" si="38"/>
        <v>0</v>
      </c>
      <c r="AR287" s="57" t="b">
        <f t="shared" si="39"/>
        <v>0</v>
      </c>
      <c r="AS287" s="32">
        <f t="shared" si="40"/>
      </c>
    </row>
    <row r="288" spans="1:45" ht="13.5">
      <c r="A288" s="4"/>
      <c r="B288" s="116"/>
      <c r="C288" s="33"/>
      <c r="D288" s="51"/>
      <c r="E288" s="5"/>
      <c r="F288" s="58"/>
      <c r="G288" s="52" t="e">
        <f>VLOOKUP(F288,Foglio1!$F$2:$G$1509,2,FALSE)</f>
        <v>#N/A</v>
      </c>
      <c r="H288" s="54"/>
      <c r="I288" s="4"/>
      <c r="J288" s="4"/>
      <c r="K288" s="4"/>
      <c r="L288" s="4"/>
      <c r="M288" s="24"/>
      <c r="N288" s="24"/>
      <c r="O288" s="14"/>
      <c r="P288" s="14"/>
      <c r="Q288" s="14"/>
      <c r="R288" s="14"/>
      <c r="S288" s="14"/>
      <c r="T288" s="14"/>
      <c r="U288" s="14"/>
      <c r="V288" s="14"/>
      <c r="W288" s="24"/>
      <c r="X288" s="14"/>
      <c r="Y288" s="15"/>
      <c r="Z288" s="15"/>
      <c r="AA288" s="53">
        <f t="shared" si="33"/>
        <v>0</v>
      </c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53">
        <f t="shared" si="34"/>
        <v>0</v>
      </c>
      <c r="AN288" s="53">
        <f t="shared" si="35"/>
        <v>0</v>
      </c>
      <c r="AO288" s="53">
        <f t="shared" si="36"/>
        <v>0</v>
      </c>
      <c r="AP288" s="74">
        <f t="shared" si="37"/>
      </c>
      <c r="AQ288" s="11" t="b">
        <f t="shared" si="38"/>
        <v>0</v>
      </c>
      <c r="AR288" s="57" t="b">
        <f t="shared" si="39"/>
        <v>0</v>
      </c>
      <c r="AS288" s="32">
        <f t="shared" si="40"/>
      </c>
    </row>
    <row r="289" spans="1:45" ht="13.5">
      <c r="A289" s="4"/>
      <c r="B289" s="116"/>
      <c r="C289" s="33"/>
      <c r="D289" s="51"/>
      <c r="E289" s="5"/>
      <c r="F289" s="58"/>
      <c r="G289" s="52" t="e">
        <f>VLOOKUP(F289,Foglio1!$F$2:$G$1509,2,FALSE)</f>
        <v>#N/A</v>
      </c>
      <c r="H289" s="54"/>
      <c r="I289" s="4"/>
      <c r="J289" s="4"/>
      <c r="K289" s="4"/>
      <c r="L289" s="4"/>
      <c r="M289" s="24"/>
      <c r="N289" s="24"/>
      <c r="O289" s="14"/>
      <c r="P289" s="14"/>
      <c r="Q289" s="14"/>
      <c r="R289" s="14"/>
      <c r="S289" s="14"/>
      <c r="T289" s="14"/>
      <c r="U289" s="14"/>
      <c r="V289" s="14"/>
      <c r="W289" s="24"/>
      <c r="X289" s="14"/>
      <c r="Y289" s="15"/>
      <c r="Z289" s="15"/>
      <c r="AA289" s="53">
        <f t="shared" si="33"/>
        <v>0</v>
      </c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53">
        <f t="shared" si="34"/>
        <v>0</v>
      </c>
      <c r="AN289" s="53">
        <f t="shared" si="35"/>
        <v>0</v>
      </c>
      <c r="AO289" s="53">
        <f t="shared" si="36"/>
        <v>0</v>
      </c>
      <c r="AP289" s="74">
        <f t="shared" si="37"/>
      </c>
      <c r="AQ289" s="11" t="b">
        <f t="shared" si="38"/>
        <v>0</v>
      </c>
      <c r="AR289" s="57" t="b">
        <f t="shared" si="39"/>
        <v>0</v>
      </c>
      <c r="AS289" s="32">
        <f t="shared" si="40"/>
      </c>
    </row>
    <row r="290" spans="1:45" ht="13.5">
      <c r="A290" s="4"/>
      <c r="B290" s="116"/>
      <c r="C290" s="33"/>
      <c r="D290" s="51"/>
      <c r="E290" s="5"/>
      <c r="F290" s="58"/>
      <c r="G290" s="52" t="e">
        <f>VLOOKUP(F290,Foglio1!$F$2:$G$1509,2,FALSE)</f>
        <v>#N/A</v>
      </c>
      <c r="H290" s="54"/>
      <c r="I290" s="4"/>
      <c r="J290" s="4"/>
      <c r="K290" s="4"/>
      <c r="L290" s="4"/>
      <c r="M290" s="24"/>
      <c r="N290" s="24"/>
      <c r="O290" s="14"/>
      <c r="P290" s="14"/>
      <c r="Q290" s="14"/>
      <c r="R290" s="14"/>
      <c r="S290" s="14"/>
      <c r="T290" s="14"/>
      <c r="U290" s="14"/>
      <c r="V290" s="14"/>
      <c r="W290" s="24"/>
      <c r="X290" s="14"/>
      <c r="Y290" s="15"/>
      <c r="Z290" s="15"/>
      <c r="AA290" s="53">
        <f t="shared" si="33"/>
        <v>0</v>
      </c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53">
        <f t="shared" si="34"/>
        <v>0</v>
      </c>
      <c r="AN290" s="53">
        <f t="shared" si="35"/>
        <v>0</v>
      </c>
      <c r="AO290" s="53">
        <f t="shared" si="36"/>
        <v>0</v>
      </c>
      <c r="AP290" s="74">
        <f t="shared" si="37"/>
      </c>
      <c r="AQ290" s="11" t="b">
        <f t="shared" si="38"/>
        <v>0</v>
      </c>
      <c r="AR290" s="57" t="b">
        <f t="shared" si="39"/>
        <v>0</v>
      </c>
      <c r="AS290" s="32">
        <f t="shared" si="40"/>
      </c>
    </row>
    <row r="291" spans="1:45" ht="13.5">
      <c r="A291" s="4"/>
      <c r="B291" s="116"/>
      <c r="C291" s="33"/>
      <c r="D291" s="51"/>
      <c r="E291" s="5"/>
      <c r="F291" s="58"/>
      <c r="G291" s="52" t="e">
        <f>VLOOKUP(F291,Foglio1!$F$2:$G$1509,2,FALSE)</f>
        <v>#N/A</v>
      </c>
      <c r="H291" s="54"/>
      <c r="I291" s="4"/>
      <c r="J291" s="4"/>
      <c r="K291" s="4"/>
      <c r="L291" s="4"/>
      <c r="M291" s="24"/>
      <c r="N291" s="24"/>
      <c r="O291" s="14"/>
      <c r="P291" s="14"/>
      <c r="Q291" s="14"/>
      <c r="R291" s="14"/>
      <c r="S291" s="14"/>
      <c r="T291" s="14"/>
      <c r="U291" s="14"/>
      <c r="V291" s="14"/>
      <c r="W291" s="24"/>
      <c r="X291" s="14"/>
      <c r="Y291" s="15"/>
      <c r="Z291" s="15"/>
      <c r="AA291" s="53">
        <f t="shared" si="33"/>
        <v>0</v>
      </c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53">
        <f t="shared" si="34"/>
        <v>0</v>
      </c>
      <c r="AN291" s="53">
        <f t="shared" si="35"/>
        <v>0</v>
      </c>
      <c r="AO291" s="53">
        <f t="shared" si="36"/>
        <v>0</v>
      </c>
      <c r="AP291" s="74">
        <f t="shared" si="37"/>
      </c>
      <c r="AQ291" s="11" t="b">
        <f t="shared" si="38"/>
        <v>0</v>
      </c>
      <c r="AR291" s="57" t="b">
        <f t="shared" si="39"/>
        <v>0</v>
      </c>
      <c r="AS291" s="32">
        <f t="shared" si="40"/>
      </c>
    </row>
    <row r="292" spans="1:45" ht="13.5">
      <c r="A292" s="4"/>
      <c r="B292" s="116"/>
      <c r="C292" s="33"/>
      <c r="D292" s="51"/>
      <c r="E292" s="5"/>
      <c r="F292" s="58"/>
      <c r="G292" s="52" t="e">
        <f>VLOOKUP(F292,Foglio1!$F$2:$G$1509,2,FALSE)</f>
        <v>#N/A</v>
      </c>
      <c r="H292" s="54"/>
      <c r="I292" s="4"/>
      <c r="J292" s="4"/>
      <c r="K292" s="4"/>
      <c r="L292" s="4"/>
      <c r="M292" s="24"/>
      <c r="N292" s="24"/>
      <c r="O292" s="14"/>
      <c r="P292" s="14"/>
      <c r="Q292" s="14"/>
      <c r="R292" s="14"/>
      <c r="S292" s="14"/>
      <c r="T292" s="14"/>
      <c r="U292" s="14"/>
      <c r="V292" s="14"/>
      <c r="W292" s="24"/>
      <c r="X292" s="14"/>
      <c r="Y292" s="15"/>
      <c r="Z292" s="15"/>
      <c r="AA292" s="53">
        <f t="shared" si="33"/>
        <v>0</v>
      </c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53">
        <f t="shared" si="34"/>
        <v>0</v>
      </c>
      <c r="AN292" s="53">
        <f t="shared" si="35"/>
        <v>0</v>
      </c>
      <c r="AO292" s="53">
        <f t="shared" si="36"/>
        <v>0</v>
      </c>
      <c r="AP292" s="74">
        <f t="shared" si="37"/>
      </c>
      <c r="AQ292" s="11" t="b">
        <f t="shared" si="38"/>
        <v>0</v>
      </c>
      <c r="AR292" s="57" t="b">
        <f t="shared" si="39"/>
        <v>0</v>
      </c>
      <c r="AS292" s="32">
        <f t="shared" si="40"/>
      </c>
    </row>
    <row r="293" spans="1:45" ht="13.5">
      <c r="A293" s="4"/>
      <c r="B293" s="116"/>
      <c r="C293" s="33"/>
      <c r="D293" s="51"/>
      <c r="E293" s="5"/>
      <c r="F293" s="58"/>
      <c r="G293" s="52" t="e">
        <f>VLOOKUP(F293,Foglio1!$F$2:$G$1509,2,FALSE)</f>
        <v>#N/A</v>
      </c>
      <c r="H293" s="54"/>
      <c r="I293" s="4"/>
      <c r="J293" s="4"/>
      <c r="K293" s="4"/>
      <c r="L293" s="4"/>
      <c r="M293" s="24"/>
      <c r="N293" s="24"/>
      <c r="O293" s="14"/>
      <c r="P293" s="14"/>
      <c r="Q293" s="14"/>
      <c r="R293" s="14"/>
      <c r="S293" s="14"/>
      <c r="T293" s="14"/>
      <c r="U293" s="14"/>
      <c r="V293" s="14"/>
      <c r="W293" s="24"/>
      <c r="X293" s="14"/>
      <c r="Y293" s="15"/>
      <c r="Z293" s="15"/>
      <c r="AA293" s="53">
        <f t="shared" si="33"/>
        <v>0</v>
      </c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53">
        <f t="shared" si="34"/>
        <v>0</v>
      </c>
      <c r="AN293" s="53">
        <f t="shared" si="35"/>
        <v>0</v>
      </c>
      <c r="AO293" s="53">
        <f t="shared" si="36"/>
        <v>0</v>
      </c>
      <c r="AP293" s="74">
        <f t="shared" si="37"/>
      </c>
      <c r="AQ293" s="11" t="b">
        <f t="shared" si="38"/>
        <v>0</v>
      </c>
      <c r="AR293" s="57" t="b">
        <f t="shared" si="39"/>
        <v>0</v>
      </c>
      <c r="AS293" s="32">
        <f t="shared" si="40"/>
      </c>
    </row>
    <row r="294" spans="1:45" ht="13.5">
      <c r="A294" s="4"/>
      <c r="B294" s="116"/>
      <c r="C294" s="33"/>
      <c r="D294" s="51"/>
      <c r="E294" s="5"/>
      <c r="F294" s="58"/>
      <c r="G294" s="52" t="e">
        <f>VLOOKUP(F294,Foglio1!$F$2:$G$1509,2,FALSE)</f>
        <v>#N/A</v>
      </c>
      <c r="H294" s="54"/>
      <c r="I294" s="4"/>
      <c r="J294" s="4"/>
      <c r="K294" s="4"/>
      <c r="L294" s="4"/>
      <c r="M294" s="24"/>
      <c r="N294" s="24"/>
      <c r="O294" s="14"/>
      <c r="P294" s="14"/>
      <c r="Q294" s="14"/>
      <c r="R294" s="14"/>
      <c r="S294" s="14"/>
      <c r="T294" s="14"/>
      <c r="U294" s="14"/>
      <c r="V294" s="14"/>
      <c r="W294" s="24"/>
      <c r="X294" s="14"/>
      <c r="Y294" s="15"/>
      <c r="Z294" s="15"/>
      <c r="AA294" s="53">
        <f t="shared" si="33"/>
        <v>0</v>
      </c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53">
        <f t="shared" si="34"/>
        <v>0</v>
      </c>
      <c r="AN294" s="53">
        <f t="shared" si="35"/>
        <v>0</v>
      </c>
      <c r="AO294" s="53">
        <f t="shared" si="36"/>
        <v>0</v>
      </c>
      <c r="AP294" s="74">
        <f t="shared" si="37"/>
      </c>
      <c r="AQ294" s="11" t="b">
        <f t="shared" si="38"/>
        <v>0</v>
      </c>
      <c r="AR294" s="57" t="b">
        <f t="shared" si="39"/>
        <v>0</v>
      </c>
      <c r="AS294" s="32">
        <f t="shared" si="40"/>
      </c>
    </row>
    <row r="295" spans="1:45" ht="13.5">
      <c r="A295" s="4"/>
      <c r="B295" s="116"/>
      <c r="C295" s="33"/>
      <c r="D295" s="51"/>
      <c r="E295" s="5"/>
      <c r="F295" s="58"/>
      <c r="G295" s="52" t="e">
        <f>VLOOKUP(F295,Foglio1!$F$2:$G$1509,2,FALSE)</f>
        <v>#N/A</v>
      </c>
      <c r="H295" s="54"/>
      <c r="I295" s="4"/>
      <c r="J295" s="4"/>
      <c r="K295" s="4"/>
      <c r="L295" s="4"/>
      <c r="M295" s="24"/>
      <c r="N295" s="24"/>
      <c r="O295" s="14"/>
      <c r="P295" s="14"/>
      <c r="Q295" s="14"/>
      <c r="R295" s="14"/>
      <c r="S295" s="14"/>
      <c r="T295" s="14"/>
      <c r="U295" s="14"/>
      <c r="V295" s="14"/>
      <c r="W295" s="24"/>
      <c r="X295" s="14"/>
      <c r="Y295" s="15"/>
      <c r="Z295" s="15"/>
      <c r="AA295" s="53">
        <f t="shared" si="33"/>
        <v>0</v>
      </c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53">
        <f t="shared" si="34"/>
        <v>0</v>
      </c>
      <c r="AN295" s="53">
        <f t="shared" si="35"/>
        <v>0</v>
      </c>
      <c r="AO295" s="53">
        <f t="shared" si="36"/>
        <v>0</v>
      </c>
      <c r="AP295" s="74">
        <f t="shared" si="37"/>
      </c>
      <c r="AQ295" s="11" t="b">
        <f t="shared" si="38"/>
        <v>0</v>
      </c>
      <c r="AR295" s="57" t="b">
        <f t="shared" si="39"/>
        <v>0</v>
      </c>
      <c r="AS295" s="32">
        <f t="shared" si="40"/>
      </c>
    </row>
    <row r="296" spans="1:45" ht="13.5">
      <c r="A296" s="4"/>
      <c r="B296" s="116"/>
      <c r="C296" s="33"/>
      <c r="D296" s="51"/>
      <c r="E296" s="5"/>
      <c r="F296" s="58"/>
      <c r="G296" s="52" t="e">
        <f>VLOOKUP(F296,Foglio1!$F$2:$G$1509,2,FALSE)</f>
        <v>#N/A</v>
      </c>
      <c r="H296" s="54"/>
      <c r="I296" s="4"/>
      <c r="J296" s="4"/>
      <c r="K296" s="4"/>
      <c r="L296" s="4"/>
      <c r="M296" s="24"/>
      <c r="N296" s="24"/>
      <c r="O296" s="14"/>
      <c r="P296" s="14"/>
      <c r="Q296" s="14"/>
      <c r="R296" s="14"/>
      <c r="S296" s="14"/>
      <c r="T296" s="14"/>
      <c r="U296" s="14"/>
      <c r="V296" s="14"/>
      <c r="W296" s="24"/>
      <c r="X296" s="14"/>
      <c r="Y296" s="15"/>
      <c r="Z296" s="15"/>
      <c r="AA296" s="53">
        <f t="shared" si="33"/>
        <v>0</v>
      </c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53">
        <f t="shared" si="34"/>
        <v>0</v>
      </c>
      <c r="AN296" s="53">
        <f t="shared" si="35"/>
        <v>0</v>
      </c>
      <c r="AO296" s="53">
        <f t="shared" si="36"/>
        <v>0</v>
      </c>
      <c r="AP296" s="74">
        <f t="shared" si="37"/>
      </c>
      <c r="AQ296" s="11" t="b">
        <f t="shared" si="38"/>
        <v>0</v>
      </c>
      <c r="AR296" s="57" t="b">
        <f t="shared" si="39"/>
        <v>0</v>
      </c>
      <c r="AS296" s="32">
        <f t="shared" si="40"/>
      </c>
    </row>
    <row r="297" spans="1:45" ht="13.5">
      <c r="A297" s="4"/>
      <c r="B297" s="116"/>
      <c r="C297" s="33"/>
      <c r="D297" s="51"/>
      <c r="E297" s="5"/>
      <c r="F297" s="58"/>
      <c r="G297" s="52" t="e">
        <f>VLOOKUP(F297,Foglio1!$F$2:$G$1509,2,FALSE)</f>
        <v>#N/A</v>
      </c>
      <c r="H297" s="54"/>
      <c r="I297" s="4"/>
      <c r="J297" s="4"/>
      <c r="K297" s="4"/>
      <c r="L297" s="4"/>
      <c r="M297" s="24"/>
      <c r="N297" s="24"/>
      <c r="O297" s="14"/>
      <c r="P297" s="14"/>
      <c r="Q297" s="14"/>
      <c r="R297" s="14"/>
      <c r="S297" s="14"/>
      <c r="T297" s="14"/>
      <c r="U297" s="14"/>
      <c r="V297" s="14"/>
      <c r="W297" s="24"/>
      <c r="X297" s="14"/>
      <c r="Y297" s="15"/>
      <c r="Z297" s="15"/>
      <c r="AA297" s="53">
        <f t="shared" si="33"/>
        <v>0</v>
      </c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53">
        <f t="shared" si="34"/>
        <v>0</v>
      </c>
      <c r="AN297" s="53">
        <f t="shared" si="35"/>
        <v>0</v>
      </c>
      <c r="AO297" s="53">
        <f t="shared" si="36"/>
        <v>0</v>
      </c>
      <c r="AP297" s="74">
        <f t="shared" si="37"/>
      </c>
      <c r="AQ297" s="11" t="b">
        <f t="shared" si="38"/>
        <v>0</v>
      </c>
      <c r="AR297" s="57" t="b">
        <f t="shared" si="39"/>
        <v>0</v>
      </c>
      <c r="AS297" s="32">
        <f t="shared" si="40"/>
      </c>
    </row>
    <row r="298" spans="1:45" ht="12.75" customHeight="1">
      <c r="A298" s="4"/>
      <c r="B298" s="116"/>
      <c r="C298" s="33"/>
      <c r="D298" s="51"/>
      <c r="E298" s="5"/>
      <c r="F298" s="58"/>
      <c r="G298" s="52" t="e">
        <f>VLOOKUP(F298,Foglio1!$F$2:$G$1509,2,FALSE)</f>
        <v>#N/A</v>
      </c>
      <c r="H298" s="54"/>
      <c r="I298" s="4"/>
      <c r="J298" s="4"/>
      <c r="K298" s="4"/>
      <c r="L298" s="4"/>
      <c r="M298" s="24"/>
      <c r="N298" s="24"/>
      <c r="O298" s="14"/>
      <c r="P298" s="14"/>
      <c r="Q298" s="14"/>
      <c r="R298" s="14"/>
      <c r="S298" s="14"/>
      <c r="T298" s="14"/>
      <c r="U298" s="14"/>
      <c r="V298" s="14"/>
      <c r="W298" s="24"/>
      <c r="X298" s="14"/>
      <c r="Y298" s="15"/>
      <c r="Z298" s="15"/>
      <c r="AA298" s="53">
        <f t="shared" si="33"/>
        <v>0</v>
      </c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53">
        <f t="shared" si="34"/>
        <v>0</v>
      </c>
      <c r="AN298" s="53">
        <f t="shared" si="35"/>
        <v>0</v>
      </c>
      <c r="AO298" s="53">
        <f t="shared" si="36"/>
        <v>0</v>
      </c>
      <c r="AP298" s="74">
        <f t="shared" si="37"/>
      </c>
      <c r="AQ298" s="11" t="b">
        <f t="shared" si="38"/>
        <v>0</v>
      </c>
      <c r="AR298" s="57" t="b">
        <f t="shared" si="39"/>
        <v>0</v>
      </c>
      <c r="AS298" s="32">
        <f t="shared" si="40"/>
      </c>
    </row>
    <row r="299" spans="1:45" ht="12.75" customHeight="1">
      <c r="A299" s="4"/>
      <c r="B299" s="116"/>
      <c r="C299" s="33"/>
      <c r="D299" s="51"/>
      <c r="E299" s="5"/>
      <c r="F299" s="58"/>
      <c r="G299" s="52" t="e">
        <f>VLOOKUP(F299,Foglio1!$F$2:$G$1509,2,FALSE)</f>
        <v>#N/A</v>
      </c>
      <c r="H299" s="54"/>
      <c r="I299" s="4"/>
      <c r="J299" s="4"/>
      <c r="K299" s="4"/>
      <c r="L299" s="4"/>
      <c r="M299" s="24"/>
      <c r="N299" s="24"/>
      <c r="O299" s="14"/>
      <c r="P299" s="14"/>
      <c r="Q299" s="14"/>
      <c r="R299" s="14"/>
      <c r="S299" s="14"/>
      <c r="T299" s="14"/>
      <c r="U299" s="14"/>
      <c r="V299" s="14"/>
      <c r="W299" s="24"/>
      <c r="X299" s="14"/>
      <c r="Y299" s="15"/>
      <c r="Z299" s="15"/>
      <c r="AA299" s="53">
        <f t="shared" si="33"/>
        <v>0</v>
      </c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53">
        <f t="shared" si="34"/>
        <v>0</v>
      </c>
      <c r="AN299" s="53">
        <f t="shared" si="35"/>
        <v>0</v>
      </c>
      <c r="AO299" s="53">
        <f t="shared" si="36"/>
        <v>0</v>
      </c>
      <c r="AP299" s="74">
        <f t="shared" si="37"/>
      </c>
      <c r="AQ299" s="11" t="b">
        <f t="shared" si="38"/>
        <v>0</v>
      </c>
      <c r="AR299" s="57" t="b">
        <f t="shared" si="39"/>
        <v>0</v>
      </c>
      <c r="AS299" s="32">
        <f t="shared" si="40"/>
      </c>
    </row>
    <row r="300" spans="1:45" ht="12.75" customHeight="1" thickBot="1">
      <c r="A300" s="61"/>
      <c r="B300" s="117"/>
      <c r="C300" s="60"/>
      <c r="D300" s="59"/>
      <c r="E300" s="61"/>
      <c r="F300" s="58"/>
      <c r="G300" s="52" t="e">
        <f>VLOOKUP(F300,Foglio1!$F$2:$G$1509,2,FALSE)</f>
        <v>#N/A</v>
      </c>
      <c r="H300" s="63"/>
      <c r="I300" s="61"/>
      <c r="J300" s="61"/>
      <c r="K300" s="61"/>
      <c r="L300" s="61"/>
      <c r="M300" s="64"/>
      <c r="N300" s="64"/>
      <c r="O300" s="65"/>
      <c r="P300" s="65"/>
      <c r="Q300" s="65"/>
      <c r="R300" s="65"/>
      <c r="S300" s="65"/>
      <c r="T300" s="65"/>
      <c r="U300" s="65"/>
      <c r="V300" s="65"/>
      <c r="W300" s="64"/>
      <c r="X300" s="65"/>
      <c r="Y300" s="66"/>
      <c r="Z300" s="66"/>
      <c r="AA300" s="62">
        <f t="shared" si="33"/>
        <v>0</v>
      </c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2">
        <f t="shared" si="34"/>
        <v>0</v>
      </c>
      <c r="AN300" s="62">
        <f t="shared" si="35"/>
        <v>0</v>
      </c>
      <c r="AO300" s="62">
        <f t="shared" si="36"/>
        <v>0</v>
      </c>
      <c r="AP300" s="74">
        <f t="shared" si="37"/>
      </c>
      <c r="AQ300" s="11" t="b">
        <f t="shared" si="38"/>
        <v>0</v>
      </c>
      <c r="AR300" s="57" t="b">
        <f t="shared" si="39"/>
        <v>0</v>
      </c>
      <c r="AS300" s="32">
        <f t="shared" si="40"/>
      </c>
    </row>
    <row r="301" spans="14:40" ht="12.75" customHeight="1">
      <c r="N301" s="55"/>
      <c r="O301" s="55"/>
      <c r="P301" s="55"/>
      <c r="Q301" s="55"/>
      <c r="R301" s="55"/>
      <c r="S301" s="55"/>
      <c r="T301" s="55"/>
      <c r="U301" s="55"/>
      <c r="V301" s="56"/>
      <c r="W301" s="56"/>
      <c r="X301" s="55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3"/>
      <c r="AN301" s="53"/>
    </row>
    <row r="302" spans="14:40" ht="12.75" customHeight="1">
      <c r="N302" s="55"/>
      <c r="O302" s="55"/>
      <c r="P302" s="55"/>
      <c r="Q302" s="55"/>
      <c r="R302" s="55"/>
      <c r="S302" s="55"/>
      <c r="T302" s="55"/>
      <c r="U302" s="55"/>
      <c r="V302" s="56"/>
      <c r="W302" s="56"/>
      <c r="X302" s="55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3"/>
      <c r="AN302" s="53"/>
    </row>
    <row r="303" spans="14:40" ht="12.75" customHeight="1">
      <c r="N303" s="55"/>
      <c r="O303" s="55"/>
      <c r="P303" s="55"/>
      <c r="Q303" s="55"/>
      <c r="R303" s="55"/>
      <c r="S303" s="55"/>
      <c r="T303" s="55"/>
      <c r="U303" s="55"/>
      <c r="V303" s="56"/>
      <c r="W303" s="56"/>
      <c r="X303" s="55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3"/>
      <c r="AN303" s="53"/>
    </row>
    <row r="304" spans="14:40" ht="12.75" customHeight="1">
      <c r="N304" s="55"/>
      <c r="O304" s="55"/>
      <c r="P304" s="55"/>
      <c r="Q304" s="55"/>
      <c r="R304" s="55"/>
      <c r="S304" s="55"/>
      <c r="T304" s="55"/>
      <c r="U304" s="55"/>
      <c r="V304" s="56"/>
      <c r="W304" s="56"/>
      <c r="X304" s="55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3"/>
      <c r="AN304" s="53"/>
    </row>
    <row r="305" spans="14:40" ht="12.75" customHeight="1">
      <c r="N305" s="55"/>
      <c r="O305" s="55"/>
      <c r="P305" s="55"/>
      <c r="Q305" s="55"/>
      <c r="R305" s="55"/>
      <c r="S305" s="55"/>
      <c r="T305" s="55"/>
      <c r="U305" s="55"/>
      <c r="V305" s="56"/>
      <c r="W305" s="56"/>
      <c r="X305" s="55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3"/>
      <c r="AN305" s="53"/>
    </row>
    <row r="306" spans="14:40" ht="12.75" customHeight="1">
      <c r="N306" s="55"/>
      <c r="O306" s="55"/>
      <c r="P306" s="55"/>
      <c r="Q306" s="55"/>
      <c r="R306" s="55"/>
      <c r="S306" s="55"/>
      <c r="T306" s="55"/>
      <c r="U306" s="55"/>
      <c r="V306" s="56"/>
      <c r="W306" s="56"/>
      <c r="X306" s="55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3"/>
      <c r="AN306" s="53"/>
    </row>
    <row r="307" spans="14:40" ht="12.75" customHeight="1">
      <c r="N307" s="55"/>
      <c r="O307" s="55"/>
      <c r="P307" s="55"/>
      <c r="Q307" s="55"/>
      <c r="R307" s="55"/>
      <c r="S307" s="55"/>
      <c r="T307" s="55"/>
      <c r="U307" s="55"/>
      <c r="V307" s="56"/>
      <c r="W307" s="56"/>
      <c r="X307" s="55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3"/>
      <c r="AN307" s="53"/>
    </row>
    <row r="308" spans="14:40" ht="12.75" customHeight="1">
      <c r="N308" s="55"/>
      <c r="O308" s="55"/>
      <c r="P308" s="55"/>
      <c r="Q308" s="55"/>
      <c r="R308" s="55"/>
      <c r="S308" s="55"/>
      <c r="T308" s="55"/>
      <c r="U308" s="55"/>
      <c r="V308" s="56"/>
      <c r="W308" s="56"/>
      <c r="X308" s="55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3"/>
      <c r="AN308" s="53"/>
    </row>
    <row r="309" spans="14:40" ht="12.75" customHeight="1">
      <c r="N309" s="55"/>
      <c r="O309" s="55"/>
      <c r="P309" s="55"/>
      <c r="Q309" s="55"/>
      <c r="R309" s="55"/>
      <c r="S309" s="55"/>
      <c r="T309" s="55"/>
      <c r="U309" s="55"/>
      <c r="V309" s="56"/>
      <c r="W309" s="56"/>
      <c r="X309" s="55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3"/>
      <c r="AN309" s="53"/>
    </row>
    <row r="310" spans="14:40" ht="12.75" customHeight="1">
      <c r="N310" s="55"/>
      <c r="O310" s="55"/>
      <c r="P310" s="55"/>
      <c r="Q310" s="55"/>
      <c r="R310" s="55"/>
      <c r="S310" s="55"/>
      <c r="T310" s="55"/>
      <c r="U310" s="55"/>
      <c r="V310" s="56"/>
      <c r="W310" s="56"/>
      <c r="X310" s="55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3"/>
      <c r="AN310" s="53"/>
    </row>
    <row r="311" spans="14:40" ht="12.75" customHeight="1">
      <c r="N311" s="55"/>
      <c r="O311" s="55"/>
      <c r="P311" s="55"/>
      <c r="Q311" s="55"/>
      <c r="R311" s="55"/>
      <c r="S311" s="55"/>
      <c r="T311" s="55"/>
      <c r="U311" s="55"/>
      <c r="V311" s="56"/>
      <c r="W311" s="56"/>
      <c r="X311" s="55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3"/>
      <c r="AN311" s="53"/>
    </row>
    <row r="312" spans="14:40" ht="12.75" customHeight="1">
      <c r="N312" s="55"/>
      <c r="O312" s="55"/>
      <c r="P312" s="55"/>
      <c r="Q312" s="55"/>
      <c r="R312" s="55"/>
      <c r="S312" s="55"/>
      <c r="T312" s="55"/>
      <c r="U312" s="55"/>
      <c r="V312" s="56"/>
      <c r="W312" s="56"/>
      <c r="X312" s="55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3"/>
      <c r="AN312" s="53"/>
    </row>
    <row r="313" spans="14:40" ht="12.75" customHeight="1">
      <c r="N313" s="55"/>
      <c r="O313" s="55"/>
      <c r="P313" s="55"/>
      <c r="Q313" s="55"/>
      <c r="R313" s="55"/>
      <c r="S313" s="55"/>
      <c r="T313" s="55"/>
      <c r="U313" s="55"/>
      <c r="V313" s="56"/>
      <c r="W313" s="56"/>
      <c r="X313" s="55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3"/>
      <c r="AN313" s="53"/>
    </row>
    <row r="314" spans="14:40" ht="12.75" customHeight="1">
      <c r="N314" s="55"/>
      <c r="O314" s="55"/>
      <c r="P314" s="55"/>
      <c r="Q314" s="55"/>
      <c r="R314" s="55"/>
      <c r="S314" s="55"/>
      <c r="T314" s="55"/>
      <c r="U314" s="55"/>
      <c r="V314" s="56"/>
      <c r="W314" s="56"/>
      <c r="X314" s="55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3"/>
      <c r="AN314" s="53"/>
    </row>
    <row r="315" spans="14:40" ht="12.75" customHeight="1">
      <c r="N315" s="55"/>
      <c r="O315" s="55"/>
      <c r="P315" s="55"/>
      <c r="Q315" s="55"/>
      <c r="R315" s="55"/>
      <c r="S315" s="55"/>
      <c r="T315" s="55"/>
      <c r="U315" s="55"/>
      <c r="V315" s="56"/>
      <c r="W315" s="56"/>
      <c r="X315" s="55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3"/>
      <c r="AN315" s="53"/>
    </row>
    <row r="316" spans="14:40" ht="12.75" customHeight="1">
      <c r="N316" s="55"/>
      <c r="O316" s="55"/>
      <c r="P316" s="55"/>
      <c r="Q316" s="55"/>
      <c r="R316" s="55"/>
      <c r="S316" s="55"/>
      <c r="T316" s="55"/>
      <c r="U316" s="55"/>
      <c r="V316" s="56"/>
      <c r="W316" s="56"/>
      <c r="X316" s="55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3"/>
      <c r="AN316" s="53"/>
    </row>
    <row r="317" spans="14:40" ht="12.75" customHeight="1">
      <c r="N317" s="55"/>
      <c r="O317" s="55"/>
      <c r="P317" s="55"/>
      <c r="Q317" s="55"/>
      <c r="R317" s="55"/>
      <c r="S317" s="55"/>
      <c r="T317" s="55"/>
      <c r="U317" s="55"/>
      <c r="V317" s="56"/>
      <c r="W317" s="56"/>
      <c r="X317" s="55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3"/>
      <c r="AN317" s="53"/>
    </row>
    <row r="318" spans="14:40" ht="12.75" customHeight="1">
      <c r="N318" s="55"/>
      <c r="O318" s="55"/>
      <c r="P318" s="55"/>
      <c r="Q318" s="55"/>
      <c r="R318" s="55"/>
      <c r="S318" s="55"/>
      <c r="T318" s="55"/>
      <c r="U318" s="55"/>
      <c r="V318" s="56"/>
      <c r="W318" s="56"/>
      <c r="X318" s="55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3"/>
      <c r="AN318" s="53"/>
    </row>
    <row r="319" spans="14:40" ht="12.75" customHeight="1">
      <c r="N319" s="55"/>
      <c r="O319" s="55"/>
      <c r="P319" s="55"/>
      <c r="Q319" s="55"/>
      <c r="R319" s="55"/>
      <c r="S319" s="55"/>
      <c r="T319" s="55"/>
      <c r="U319" s="55"/>
      <c r="V319" s="56"/>
      <c r="W319" s="56"/>
      <c r="X319" s="55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3"/>
      <c r="AN319" s="53"/>
    </row>
    <row r="320" spans="14:40" ht="12.75" customHeight="1">
      <c r="N320" s="55"/>
      <c r="O320" s="55"/>
      <c r="P320" s="55"/>
      <c r="Q320" s="55"/>
      <c r="R320" s="55"/>
      <c r="S320" s="55"/>
      <c r="T320" s="55"/>
      <c r="U320" s="55"/>
      <c r="V320" s="56"/>
      <c r="W320" s="56"/>
      <c r="X320" s="55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3"/>
      <c r="AN320" s="53"/>
    </row>
    <row r="321" spans="14:40" ht="12.75" customHeight="1">
      <c r="N321" s="55"/>
      <c r="O321" s="55"/>
      <c r="P321" s="55"/>
      <c r="Q321" s="55"/>
      <c r="R321" s="55"/>
      <c r="S321" s="55"/>
      <c r="T321" s="55"/>
      <c r="U321" s="55"/>
      <c r="V321" s="56"/>
      <c r="W321" s="56"/>
      <c r="X321" s="55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3"/>
      <c r="AN321" s="53"/>
    </row>
    <row r="322" spans="14:40" ht="12.75" customHeight="1">
      <c r="N322" s="55"/>
      <c r="O322" s="55"/>
      <c r="P322" s="55"/>
      <c r="Q322" s="55"/>
      <c r="R322" s="55"/>
      <c r="S322" s="55"/>
      <c r="T322" s="55"/>
      <c r="U322" s="55"/>
      <c r="V322" s="56"/>
      <c r="W322" s="56"/>
      <c r="X322" s="55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3"/>
      <c r="AN322" s="53"/>
    </row>
    <row r="323" spans="14:40" ht="12.75" customHeight="1">
      <c r="N323" s="55"/>
      <c r="O323" s="55"/>
      <c r="P323" s="55"/>
      <c r="Q323" s="55"/>
      <c r="R323" s="55"/>
      <c r="S323" s="55"/>
      <c r="T323" s="55"/>
      <c r="U323" s="55"/>
      <c r="V323" s="56"/>
      <c r="W323" s="56"/>
      <c r="X323" s="55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3"/>
      <c r="AN323" s="53"/>
    </row>
    <row r="324" spans="14:40" ht="12.75" customHeight="1">
      <c r="N324" s="55"/>
      <c r="O324" s="55"/>
      <c r="P324" s="55"/>
      <c r="Q324" s="55"/>
      <c r="R324" s="55"/>
      <c r="S324" s="55"/>
      <c r="T324" s="55"/>
      <c r="U324" s="55"/>
      <c r="V324" s="56"/>
      <c r="W324" s="56"/>
      <c r="X324" s="55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3"/>
      <c r="AN324" s="53"/>
    </row>
    <row r="325" spans="14:40" ht="12.75" customHeight="1">
      <c r="N325" s="55"/>
      <c r="O325" s="55"/>
      <c r="P325" s="55"/>
      <c r="Q325" s="55"/>
      <c r="R325" s="55"/>
      <c r="S325" s="55"/>
      <c r="T325" s="55"/>
      <c r="U325" s="55"/>
      <c r="V325" s="56"/>
      <c r="W325" s="56"/>
      <c r="X325" s="55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3"/>
      <c r="AN325" s="53"/>
    </row>
    <row r="326" spans="14:40" ht="12.75" customHeight="1">
      <c r="N326" s="55"/>
      <c r="O326" s="55"/>
      <c r="P326" s="55"/>
      <c r="Q326" s="55"/>
      <c r="R326" s="55"/>
      <c r="S326" s="55"/>
      <c r="T326" s="55"/>
      <c r="U326" s="55"/>
      <c r="V326" s="56"/>
      <c r="W326" s="56"/>
      <c r="X326" s="55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3"/>
      <c r="AN326" s="53"/>
    </row>
    <row r="327" spans="14:40" ht="12.75" customHeight="1">
      <c r="N327" s="55"/>
      <c r="O327" s="55"/>
      <c r="P327" s="55"/>
      <c r="Q327" s="55"/>
      <c r="R327" s="55"/>
      <c r="S327" s="55"/>
      <c r="T327" s="55"/>
      <c r="U327" s="55"/>
      <c r="V327" s="56"/>
      <c r="W327" s="56"/>
      <c r="X327" s="55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3"/>
      <c r="AN327" s="53"/>
    </row>
    <row r="328" spans="14:40" ht="12.75" customHeight="1">
      <c r="N328" s="55"/>
      <c r="O328" s="55"/>
      <c r="P328" s="55"/>
      <c r="Q328" s="55"/>
      <c r="R328" s="55"/>
      <c r="S328" s="55"/>
      <c r="T328" s="55"/>
      <c r="U328" s="55"/>
      <c r="V328" s="56"/>
      <c r="W328" s="56"/>
      <c r="X328" s="55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3"/>
      <c r="AN328" s="53"/>
    </row>
    <row r="329" spans="14:40" ht="12.75" customHeight="1">
      <c r="N329" s="55"/>
      <c r="O329" s="55"/>
      <c r="P329" s="55"/>
      <c r="Q329" s="55"/>
      <c r="R329" s="55"/>
      <c r="S329" s="55"/>
      <c r="T329" s="55"/>
      <c r="U329" s="55"/>
      <c r="V329" s="56"/>
      <c r="W329" s="56"/>
      <c r="X329" s="55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3"/>
      <c r="AN329" s="53"/>
    </row>
    <row r="330" spans="14:40" ht="12.75" customHeight="1">
      <c r="N330" s="55"/>
      <c r="O330" s="55"/>
      <c r="P330" s="55"/>
      <c r="Q330" s="55"/>
      <c r="R330" s="55"/>
      <c r="S330" s="55"/>
      <c r="T330" s="55"/>
      <c r="U330" s="55"/>
      <c r="V330" s="56"/>
      <c r="W330" s="56"/>
      <c r="X330" s="55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3"/>
      <c r="AN330" s="53"/>
    </row>
    <row r="331" spans="14:40" ht="12.75" customHeight="1">
      <c r="N331" s="55"/>
      <c r="O331" s="55"/>
      <c r="P331" s="55"/>
      <c r="Q331" s="55"/>
      <c r="R331" s="55"/>
      <c r="S331" s="55"/>
      <c r="T331" s="55"/>
      <c r="U331" s="55"/>
      <c r="V331" s="56"/>
      <c r="W331" s="56"/>
      <c r="X331" s="55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3"/>
      <c r="AN331" s="53"/>
    </row>
    <row r="332" spans="14:40" ht="12.75" customHeight="1">
      <c r="N332" s="55"/>
      <c r="O332" s="55"/>
      <c r="P332" s="55"/>
      <c r="Q332" s="55"/>
      <c r="R332" s="55"/>
      <c r="S332" s="55"/>
      <c r="T332" s="55"/>
      <c r="U332" s="55"/>
      <c r="V332" s="56"/>
      <c r="W332" s="56"/>
      <c r="X332" s="55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3"/>
      <c r="AN332" s="53"/>
    </row>
    <row r="333" spans="14:40" ht="12.75" customHeight="1">
      <c r="N333" s="55"/>
      <c r="O333" s="55"/>
      <c r="P333" s="55"/>
      <c r="Q333" s="55"/>
      <c r="R333" s="55"/>
      <c r="S333" s="55"/>
      <c r="T333" s="55"/>
      <c r="U333" s="55"/>
      <c r="V333" s="56"/>
      <c r="W333" s="56"/>
      <c r="X333" s="55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3"/>
      <c r="AN333" s="53"/>
    </row>
    <row r="334" spans="14:40" ht="12.75" customHeight="1">
      <c r="N334" s="55"/>
      <c r="O334" s="55"/>
      <c r="P334" s="55"/>
      <c r="Q334" s="55"/>
      <c r="R334" s="55"/>
      <c r="S334" s="55"/>
      <c r="T334" s="55"/>
      <c r="U334" s="55"/>
      <c r="V334" s="56"/>
      <c r="W334" s="56"/>
      <c r="X334" s="55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3"/>
      <c r="AN334" s="53"/>
    </row>
    <row r="335" spans="14:40" ht="12.75" customHeight="1">
      <c r="N335" s="55"/>
      <c r="O335" s="55"/>
      <c r="P335" s="55"/>
      <c r="Q335" s="55"/>
      <c r="R335" s="55"/>
      <c r="S335" s="55"/>
      <c r="T335" s="55"/>
      <c r="U335" s="55"/>
      <c r="V335" s="56"/>
      <c r="W335" s="56"/>
      <c r="X335" s="55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3"/>
      <c r="AN335" s="53"/>
    </row>
    <row r="336" spans="14:40" ht="12.75" customHeight="1">
      <c r="N336" s="55"/>
      <c r="O336" s="55"/>
      <c r="P336" s="55"/>
      <c r="Q336" s="55"/>
      <c r="R336" s="55"/>
      <c r="S336" s="55"/>
      <c r="T336" s="55"/>
      <c r="U336" s="55"/>
      <c r="V336" s="56"/>
      <c r="W336" s="56"/>
      <c r="X336" s="55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3"/>
      <c r="AN336" s="53"/>
    </row>
    <row r="337" spans="14:40" ht="12.75" customHeight="1">
      <c r="N337" s="55"/>
      <c r="O337" s="55"/>
      <c r="P337" s="55"/>
      <c r="Q337" s="55"/>
      <c r="R337" s="55"/>
      <c r="S337" s="55"/>
      <c r="T337" s="55"/>
      <c r="U337" s="55"/>
      <c r="V337" s="56"/>
      <c r="W337" s="56"/>
      <c r="X337" s="55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3"/>
      <c r="AN337" s="53"/>
    </row>
    <row r="338" spans="14:40" ht="12.75" customHeight="1">
      <c r="N338" s="55"/>
      <c r="O338" s="55"/>
      <c r="P338" s="55"/>
      <c r="Q338" s="55"/>
      <c r="R338" s="55"/>
      <c r="S338" s="55"/>
      <c r="T338" s="55"/>
      <c r="U338" s="55"/>
      <c r="V338" s="56"/>
      <c r="W338" s="56"/>
      <c r="X338" s="55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3"/>
      <c r="AN338" s="53"/>
    </row>
    <row r="339" spans="14:40" ht="12.75" customHeight="1">
      <c r="N339" s="55"/>
      <c r="O339" s="55"/>
      <c r="P339" s="55"/>
      <c r="Q339" s="55"/>
      <c r="R339" s="55"/>
      <c r="S339" s="55"/>
      <c r="T339" s="55"/>
      <c r="U339" s="55"/>
      <c r="V339" s="56"/>
      <c r="W339" s="56"/>
      <c r="X339" s="55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3"/>
      <c r="AN339" s="53"/>
    </row>
    <row r="340" spans="14:40" ht="12.75" customHeight="1">
      <c r="N340" s="55"/>
      <c r="O340" s="55"/>
      <c r="P340" s="55"/>
      <c r="Q340" s="55"/>
      <c r="R340" s="55"/>
      <c r="S340" s="55"/>
      <c r="T340" s="55"/>
      <c r="U340" s="55"/>
      <c r="V340" s="56"/>
      <c r="W340" s="56"/>
      <c r="X340" s="55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3"/>
      <c r="AN340" s="53"/>
    </row>
    <row r="341" spans="14:40" ht="12.75" customHeight="1">
      <c r="N341" s="55"/>
      <c r="O341" s="55"/>
      <c r="P341" s="55"/>
      <c r="Q341" s="55"/>
      <c r="R341" s="55"/>
      <c r="S341" s="55"/>
      <c r="T341" s="55"/>
      <c r="U341" s="55"/>
      <c r="V341" s="56"/>
      <c r="W341" s="56"/>
      <c r="X341" s="55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3"/>
      <c r="AN341" s="53"/>
    </row>
    <row r="342" spans="14:40" ht="12.75" customHeight="1">
      <c r="N342" s="55"/>
      <c r="O342" s="55"/>
      <c r="P342" s="55"/>
      <c r="Q342" s="55"/>
      <c r="R342" s="55"/>
      <c r="S342" s="55"/>
      <c r="T342" s="55"/>
      <c r="U342" s="55"/>
      <c r="V342" s="56"/>
      <c r="W342" s="56"/>
      <c r="X342" s="55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3"/>
      <c r="AN342" s="53"/>
    </row>
    <row r="343" spans="14:40" ht="12.75" customHeight="1">
      <c r="N343" s="55"/>
      <c r="O343" s="55"/>
      <c r="P343" s="55"/>
      <c r="Q343" s="55"/>
      <c r="R343" s="55"/>
      <c r="S343" s="55"/>
      <c r="T343" s="55"/>
      <c r="U343" s="55"/>
      <c r="V343" s="56"/>
      <c r="W343" s="56"/>
      <c r="X343" s="55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3"/>
      <c r="AN343" s="53"/>
    </row>
    <row r="344" spans="14:40" ht="12.75" customHeight="1">
      <c r="N344" s="55"/>
      <c r="O344" s="55"/>
      <c r="P344" s="55"/>
      <c r="Q344" s="55"/>
      <c r="R344" s="55"/>
      <c r="S344" s="55"/>
      <c r="T344" s="55"/>
      <c r="U344" s="55"/>
      <c r="V344" s="56"/>
      <c r="W344" s="56"/>
      <c r="X344" s="55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3"/>
      <c r="AN344" s="53"/>
    </row>
    <row r="345" spans="14:40" ht="12.75" customHeight="1">
      <c r="N345" s="55"/>
      <c r="O345" s="55"/>
      <c r="P345" s="55"/>
      <c r="Q345" s="55"/>
      <c r="R345" s="55"/>
      <c r="S345" s="55"/>
      <c r="T345" s="55"/>
      <c r="U345" s="55"/>
      <c r="V345" s="56"/>
      <c r="W345" s="56"/>
      <c r="X345" s="55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3"/>
      <c r="AN345" s="53"/>
    </row>
    <row r="346" spans="14:40" ht="12.75" customHeight="1">
      <c r="N346" s="55"/>
      <c r="O346" s="55"/>
      <c r="P346" s="55"/>
      <c r="Q346" s="55"/>
      <c r="R346" s="55"/>
      <c r="S346" s="55"/>
      <c r="T346" s="55"/>
      <c r="U346" s="55"/>
      <c r="V346" s="56"/>
      <c r="W346" s="56"/>
      <c r="X346" s="55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3"/>
      <c r="AN346" s="53"/>
    </row>
    <row r="347" spans="14:40" ht="12.75" customHeight="1">
      <c r="N347" s="55"/>
      <c r="O347" s="55"/>
      <c r="P347" s="55"/>
      <c r="Q347" s="55"/>
      <c r="R347" s="55"/>
      <c r="S347" s="55"/>
      <c r="T347" s="55"/>
      <c r="U347" s="55"/>
      <c r="V347" s="56"/>
      <c r="W347" s="56"/>
      <c r="X347" s="55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3"/>
      <c r="AN347" s="53"/>
    </row>
    <row r="348" spans="14:40" ht="12.75" customHeight="1">
      <c r="N348" s="55"/>
      <c r="O348" s="55"/>
      <c r="P348" s="55"/>
      <c r="Q348" s="55"/>
      <c r="R348" s="55"/>
      <c r="S348" s="55"/>
      <c r="T348" s="55"/>
      <c r="U348" s="55"/>
      <c r="V348" s="56"/>
      <c r="W348" s="56"/>
      <c r="X348" s="55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3"/>
      <c r="AN348" s="53"/>
    </row>
    <row r="349" spans="14:40" ht="12.75" customHeight="1">
      <c r="N349" s="55"/>
      <c r="O349" s="55"/>
      <c r="P349" s="55"/>
      <c r="Q349" s="55"/>
      <c r="R349" s="55"/>
      <c r="S349" s="55"/>
      <c r="T349" s="55"/>
      <c r="U349" s="55"/>
      <c r="V349" s="56"/>
      <c r="W349" s="56"/>
      <c r="X349" s="55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3"/>
      <c r="AN349" s="53"/>
    </row>
    <row r="350" spans="14:40" ht="12.75" customHeight="1">
      <c r="N350" s="55"/>
      <c r="O350" s="55"/>
      <c r="P350" s="55"/>
      <c r="Q350" s="55"/>
      <c r="R350" s="55"/>
      <c r="S350" s="55"/>
      <c r="T350" s="55"/>
      <c r="U350" s="55"/>
      <c r="V350" s="56"/>
      <c r="W350" s="56"/>
      <c r="X350" s="55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3"/>
      <c r="AN350" s="53"/>
    </row>
    <row r="351" spans="14:40" ht="12.75" customHeight="1">
      <c r="N351" s="55"/>
      <c r="O351" s="55"/>
      <c r="P351" s="55"/>
      <c r="Q351" s="55"/>
      <c r="R351" s="55"/>
      <c r="S351" s="55"/>
      <c r="T351" s="55"/>
      <c r="U351" s="55"/>
      <c r="V351" s="56"/>
      <c r="W351" s="56"/>
      <c r="X351" s="55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3"/>
      <c r="AN351" s="53"/>
    </row>
    <row r="352" spans="14:40" ht="12.75" customHeight="1">
      <c r="N352" s="55"/>
      <c r="O352" s="55"/>
      <c r="P352" s="55"/>
      <c r="Q352" s="55"/>
      <c r="R352" s="55"/>
      <c r="S352" s="55"/>
      <c r="T352" s="55"/>
      <c r="U352" s="55"/>
      <c r="V352" s="56"/>
      <c r="W352" s="56"/>
      <c r="X352" s="55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3"/>
      <c r="AN352" s="53"/>
    </row>
    <row r="353" spans="14:40" ht="12.75" customHeight="1">
      <c r="N353" s="55"/>
      <c r="O353" s="55"/>
      <c r="P353" s="55"/>
      <c r="Q353" s="55"/>
      <c r="R353" s="55"/>
      <c r="S353" s="55"/>
      <c r="T353" s="55"/>
      <c r="U353" s="55"/>
      <c r="V353" s="56"/>
      <c r="W353" s="56"/>
      <c r="X353" s="55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3"/>
      <c r="AN353" s="53"/>
    </row>
    <row r="354" spans="14:40" ht="12.75" customHeight="1">
      <c r="N354" s="55"/>
      <c r="O354" s="55"/>
      <c r="P354" s="55"/>
      <c r="Q354" s="55"/>
      <c r="R354" s="55"/>
      <c r="S354" s="55"/>
      <c r="T354" s="55"/>
      <c r="U354" s="55"/>
      <c r="V354" s="56"/>
      <c r="W354" s="56"/>
      <c r="X354" s="55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3"/>
      <c r="AN354" s="53"/>
    </row>
    <row r="355" spans="14:40" ht="12.75" customHeight="1">
      <c r="N355" s="55"/>
      <c r="O355" s="55"/>
      <c r="P355" s="55"/>
      <c r="Q355" s="55"/>
      <c r="R355" s="55"/>
      <c r="S355" s="55"/>
      <c r="T355" s="55"/>
      <c r="U355" s="55"/>
      <c r="V355" s="56"/>
      <c r="W355" s="56"/>
      <c r="X355" s="55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3"/>
      <c r="AN355" s="53"/>
    </row>
    <row r="356" spans="14:40" ht="12.75" customHeight="1">
      <c r="N356" s="55"/>
      <c r="O356" s="55"/>
      <c r="P356" s="55"/>
      <c r="Q356" s="55"/>
      <c r="R356" s="55"/>
      <c r="S356" s="55"/>
      <c r="T356" s="55"/>
      <c r="U356" s="55"/>
      <c r="V356" s="56"/>
      <c r="W356" s="56"/>
      <c r="X356" s="55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3"/>
      <c r="AN356" s="53"/>
    </row>
    <row r="357" spans="14:40" ht="12.75" customHeight="1">
      <c r="N357" s="55"/>
      <c r="O357" s="55"/>
      <c r="P357" s="55"/>
      <c r="Q357" s="55"/>
      <c r="R357" s="55"/>
      <c r="S357" s="55"/>
      <c r="T357" s="55"/>
      <c r="U357" s="55"/>
      <c r="V357" s="56"/>
      <c r="W357" s="56"/>
      <c r="X357" s="55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3"/>
      <c r="AN357" s="53"/>
    </row>
    <row r="358" spans="14:40" ht="12.75" customHeight="1">
      <c r="N358" s="55"/>
      <c r="O358" s="55"/>
      <c r="P358" s="55"/>
      <c r="Q358" s="55"/>
      <c r="R358" s="55"/>
      <c r="S358" s="55"/>
      <c r="T358" s="55"/>
      <c r="U358" s="55"/>
      <c r="V358" s="56"/>
      <c r="W358" s="56"/>
      <c r="X358" s="55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3"/>
      <c r="AN358" s="53"/>
    </row>
    <row r="359" spans="14:40" ht="12.75" customHeight="1">
      <c r="N359" s="55"/>
      <c r="O359" s="55"/>
      <c r="P359" s="55"/>
      <c r="Q359" s="55"/>
      <c r="R359" s="55"/>
      <c r="S359" s="55"/>
      <c r="T359" s="55"/>
      <c r="U359" s="55"/>
      <c r="V359" s="56"/>
      <c r="W359" s="56"/>
      <c r="X359" s="55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3"/>
      <c r="AN359" s="53"/>
    </row>
    <row r="360" spans="14:40" ht="12.75" customHeight="1">
      <c r="N360" s="55"/>
      <c r="O360" s="55"/>
      <c r="P360" s="55"/>
      <c r="Q360" s="55"/>
      <c r="R360" s="55"/>
      <c r="S360" s="55"/>
      <c r="T360" s="55"/>
      <c r="U360" s="55"/>
      <c r="V360" s="56"/>
      <c r="W360" s="56"/>
      <c r="X360" s="55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3"/>
      <c r="AN360" s="53"/>
    </row>
    <row r="361" spans="14:40" ht="12.75" customHeight="1">
      <c r="N361" s="55"/>
      <c r="O361" s="55"/>
      <c r="P361" s="55"/>
      <c r="Q361" s="55"/>
      <c r="R361" s="55"/>
      <c r="S361" s="55"/>
      <c r="T361" s="55"/>
      <c r="U361" s="55"/>
      <c r="V361" s="56"/>
      <c r="W361" s="56"/>
      <c r="X361" s="55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3"/>
      <c r="AN361" s="53"/>
    </row>
    <row r="362" spans="14:40" ht="12.75" customHeight="1">
      <c r="N362" s="55"/>
      <c r="O362" s="55"/>
      <c r="P362" s="55"/>
      <c r="Q362" s="55"/>
      <c r="R362" s="55"/>
      <c r="S362" s="55"/>
      <c r="T362" s="55"/>
      <c r="U362" s="55"/>
      <c r="V362" s="56"/>
      <c r="W362" s="56"/>
      <c r="X362" s="55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3"/>
      <c r="AN362" s="53"/>
    </row>
    <row r="363" spans="14:40" ht="12.75" customHeight="1">
      <c r="N363" s="55"/>
      <c r="O363" s="55"/>
      <c r="P363" s="55"/>
      <c r="Q363" s="55"/>
      <c r="R363" s="55"/>
      <c r="S363" s="55"/>
      <c r="T363" s="55"/>
      <c r="U363" s="55"/>
      <c r="V363" s="56"/>
      <c r="W363" s="56"/>
      <c r="X363" s="55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3"/>
      <c r="AN363" s="53"/>
    </row>
    <row r="364" spans="14:40" ht="12.75" customHeight="1">
      <c r="N364" s="55"/>
      <c r="O364" s="55"/>
      <c r="P364" s="55"/>
      <c r="Q364" s="55"/>
      <c r="R364" s="55"/>
      <c r="S364" s="55"/>
      <c r="T364" s="55"/>
      <c r="U364" s="55"/>
      <c r="V364" s="56"/>
      <c r="W364" s="56"/>
      <c r="X364" s="55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3"/>
      <c r="AN364" s="53"/>
    </row>
    <row r="365" spans="14:40" ht="12.75" customHeight="1">
      <c r="N365" s="55"/>
      <c r="O365" s="55"/>
      <c r="P365" s="55"/>
      <c r="Q365" s="55"/>
      <c r="R365" s="55"/>
      <c r="S365" s="55"/>
      <c r="T365" s="55"/>
      <c r="U365" s="55"/>
      <c r="V365" s="56"/>
      <c r="W365" s="56"/>
      <c r="X365" s="55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3"/>
      <c r="AN365" s="53"/>
    </row>
    <row r="366" spans="14:40" ht="12.75" customHeight="1">
      <c r="N366" s="55"/>
      <c r="O366" s="55"/>
      <c r="P366" s="55"/>
      <c r="Q366" s="55"/>
      <c r="R366" s="55"/>
      <c r="S366" s="55"/>
      <c r="T366" s="55"/>
      <c r="U366" s="55"/>
      <c r="V366" s="56"/>
      <c r="W366" s="56"/>
      <c r="X366" s="55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3"/>
      <c r="AN366" s="53"/>
    </row>
    <row r="367" spans="14:40" ht="12.75" customHeight="1">
      <c r="N367" s="55"/>
      <c r="O367" s="55"/>
      <c r="P367" s="55"/>
      <c r="Q367" s="55"/>
      <c r="R367" s="55"/>
      <c r="S367" s="55"/>
      <c r="T367" s="55"/>
      <c r="U367" s="55"/>
      <c r="V367" s="56"/>
      <c r="W367" s="56"/>
      <c r="X367" s="55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3"/>
      <c r="AN367" s="53"/>
    </row>
    <row r="368" spans="14:40" ht="12.75" customHeight="1">
      <c r="N368" s="55"/>
      <c r="O368" s="55"/>
      <c r="P368" s="55"/>
      <c r="Q368" s="55"/>
      <c r="R368" s="55"/>
      <c r="S368" s="55"/>
      <c r="T368" s="55"/>
      <c r="U368" s="55"/>
      <c r="V368" s="56"/>
      <c r="W368" s="56"/>
      <c r="X368" s="55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3"/>
      <c r="AN368" s="53"/>
    </row>
    <row r="369" spans="14:40" ht="12.75" customHeight="1">
      <c r="N369" s="55"/>
      <c r="O369" s="55"/>
      <c r="P369" s="55"/>
      <c r="Q369" s="55"/>
      <c r="R369" s="55"/>
      <c r="S369" s="55"/>
      <c r="T369" s="55"/>
      <c r="U369" s="55"/>
      <c r="V369" s="56"/>
      <c r="W369" s="56"/>
      <c r="X369" s="55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3"/>
      <c r="AN369" s="53"/>
    </row>
    <row r="370" spans="14:40" ht="12.75" customHeight="1">
      <c r="N370" s="55"/>
      <c r="O370" s="55"/>
      <c r="P370" s="55"/>
      <c r="Q370" s="55"/>
      <c r="R370" s="55"/>
      <c r="S370" s="55"/>
      <c r="T370" s="55"/>
      <c r="U370" s="55"/>
      <c r="V370" s="56"/>
      <c r="W370" s="56"/>
      <c r="X370" s="55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3"/>
      <c r="AN370" s="53"/>
    </row>
    <row r="371" spans="14:40" ht="12.75" customHeight="1">
      <c r="N371" s="55"/>
      <c r="O371" s="55"/>
      <c r="P371" s="55"/>
      <c r="Q371" s="55"/>
      <c r="R371" s="55"/>
      <c r="S371" s="55"/>
      <c r="T371" s="55"/>
      <c r="U371" s="55"/>
      <c r="V371" s="56"/>
      <c r="W371" s="56"/>
      <c r="X371" s="55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3"/>
      <c r="AN371" s="53"/>
    </row>
    <row r="372" spans="14:40" ht="12.75" customHeight="1">
      <c r="N372" s="55"/>
      <c r="O372" s="55"/>
      <c r="P372" s="55"/>
      <c r="Q372" s="55"/>
      <c r="R372" s="55"/>
      <c r="S372" s="55"/>
      <c r="T372" s="55"/>
      <c r="U372" s="55"/>
      <c r="V372" s="56"/>
      <c r="W372" s="56"/>
      <c r="X372" s="55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3"/>
      <c r="AN372" s="53"/>
    </row>
    <row r="373" spans="14:40" ht="12.75" customHeight="1">
      <c r="N373" s="55"/>
      <c r="O373" s="55"/>
      <c r="P373" s="55"/>
      <c r="Q373" s="55"/>
      <c r="R373" s="55"/>
      <c r="S373" s="55"/>
      <c r="T373" s="55"/>
      <c r="U373" s="55"/>
      <c r="V373" s="56"/>
      <c r="W373" s="56"/>
      <c r="X373" s="55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3"/>
      <c r="AN373" s="53"/>
    </row>
    <row r="374" spans="14:40" ht="12.75" customHeight="1">
      <c r="N374" s="55"/>
      <c r="O374" s="55"/>
      <c r="P374" s="55"/>
      <c r="Q374" s="55"/>
      <c r="R374" s="55"/>
      <c r="S374" s="55"/>
      <c r="T374" s="55"/>
      <c r="U374" s="55"/>
      <c r="V374" s="56"/>
      <c r="W374" s="56"/>
      <c r="X374" s="55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3"/>
      <c r="AN374" s="53"/>
    </row>
    <row r="375" spans="14:40" ht="12.75" customHeight="1">
      <c r="N375" s="55"/>
      <c r="O375" s="55"/>
      <c r="P375" s="55"/>
      <c r="Q375" s="55"/>
      <c r="R375" s="55"/>
      <c r="S375" s="55"/>
      <c r="T375" s="55"/>
      <c r="U375" s="55"/>
      <c r="V375" s="56"/>
      <c r="W375" s="56"/>
      <c r="X375" s="55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3"/>
      <c r="AN375" s="53"/>
    </row>
    <row r="376" spans="14:40" ht="12.75" customHeight="1">
      <c r="N376" s="55"/>
      <c r="O376" s="55"/>
      <c r="P376" s="55"/>
      <c r="Q376" s="55"/>
      <c r="R376" s="55"/>
      <c r="S376" s="55"/>
      <c r="T376" s="55"/>
      <c r="U376" s="55"/>
      <c r="V376" s="56"/>
      <c r="W376" s="56"/>
      <c r="X376" s="55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3"/>
      <c r="AN376" s="53"/>
    </row>
    <row r="377" spans="14:40" ht="12.75" customHeight="1">
      <c r="N377" s="55"/>
      <c r="O377" s="55"/>
      <c r="P377" s="55"/>
      <c r="Q377" s="55"/>
      <c r="R377" s="55"/>
      <c r="S377" s="55"/>
      <c r="T377" s="55"/>
      <c r="U377" s="55"/>
      <c r="V377" s="56"/>
      <c r="W377" s="56"/>
      <c r="X377" s="55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3"/>
      <c r="AN377" s="53"/>
    </row>
    <row r="378" spans="14:40" ht="12.75" customHeight="1">
      <c r="N378" s="55"/>
      <c r="O378" s="55"/>
      <c r="P378" s="55"/>
      <c r="Q378" s="55"/>
      <c r="R378" s="55"/>
      <c r="S378" s="55"/>
      <c r="T378" s="55"/>
      <c r="U378" s="55"/>
      <c r="V378" s="56"/>
      <c r="W378" s="56"/>
      <c r="X378" s="55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3"/>
      <c r="AN378" s="53"/>
    </row>
    <row r="379" spans="14:40" ht="12.75" customHeight="1">
      <c r="N379" s="55"/>
      <c r="O379" s="55"/>
      <c r="P379" s="55"/>
      <c r="Q379" s="55"/>
      <c r="R379" s="55"/>
      <c r="S379" s="55"/>
      <c r="T379" s="55"/>
      <c r="U379" s="55"/>
      <c r="V379" s="56"/>
      <c r="W379" s="56"/>
      <c r="X379" s="55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3"/>
      <c r="AN379" s="53"/>
    </row>
    <row r="380" spans="14:40" ht="12.75" customHeight="1">
      <c r="N380" s="55"/>
      <c r="O380" s="55"/>
      <c r="P380" s="55"/>
      <c r="Q380" s="55"/>
      <c r="R380" s="55"/>
      <c r="S380" s="55"/>
      <c r="T380" s="55"/>
      <c r="U380" s="55"/>
      <c r="V380" s="56"/>
      <c r="W380" s="56"/>
      <c r="X380" s="55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3"/>
      <c r="AN380" s="53"/>
    </row>
    <row r="381" spans="14:40" ht="12.75" customHeight="1">
      <c r="N381" s="55"/>
      <c r="O381" s="55"/>
      <c r="P381" s="55"/>
      <c r="Q381" s="55"/>
      <c r="R381" s="55"/>
      <c r="S381" s="55"/>
      <c r="T381" s="55"/>
      <c r="U381" s="55"/>
      <c r="V381" s="56"/>
      <c r="W381" s="56"/>
      <c r="X381" s="55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3"/>
      <c r="AN381" s="53"/>
    </row>
    <row r="382" spans="14:40" ht="12.75" customHeight="1">
      <c r="N382" s="55"/>
      <c r="O382" s="55"/>
      <c r="P382" s="55"/>
      <c r="Q382" s="55"/>
      <c r="R382" s="55"/>
      <c r="S382" s="55"/>
      <c r="T382" s="55"/>
      <c r="U382" s="55"/>
      <c r="V382" s="56"/>
      <c r="W382" s="56"/>
      <c r="X382" s="55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3"/>
      <c r="AN382" s="53"/>
    </row>
    <row r="383" spans="14:40" ht="12.75" customHeight="1">
      <c r="N383" s="55"/>
      <c r="O383" s="55"/>
      <c r="P383" s="55"/>
      <c r="Q383" s="55"/>
      <c r="R383" s="55"/>
      <c r="S383" s="55"/>
      <c r="T383" s="55"/>
      <c r="U383" s="55"/>
      <c r="V383" s="56"/>
      <c r="W383" s="56"/>
      <c r="X383" s="55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3"/>
      <c r="AN383" s="53"/>
    </row>
    <row r="384" spans="14:40" ht="12.75" customHeight="1">
      <c r="N384" s="55"/>
      <c r="O384" s="55"/>
      <c r="P384" s="55"/>
      <c r="Q384" s="55"/>
      <c r="R384" s="55"/>
      <c r="S384" s="55"/>
      <c r="T384" s="55"/>
      <c r="U384" s="55"/>
      <c r="V384" s="56"/>
      <c r="W384" s="56"/>
      <c r="X384" s="55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3"/>
      <c r="AN384" s="53"/>
    </row>
    <row r="385" spans="14:40" ht="12.75" customHeight="1">
      <c r="N385" s="55"/>
      <c r="O385" s="55"/>
      <c r="P385" s="55"/>
      <c r="Q385" s="55"/>
      <c r="R385" s="55"/>
      <c r="S385" s="55"/>
      <c r="T385" s="55"/>
      <c r="U385" s="55"/>
      <c r="V385" s="56"/>
      <c r="W385" s="56"/>
      <c r="X385" s="55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3"/>
      <c r="AN385" s="53"/>
    </row>
    <row r="386" spans="14:40" ht="12.75" customHeight="1">
      <c r="N386" s="55"/>
      <c r="O386" s="55"/>
      <c r="P386" s="55"/>
      <c r="Q386" s="55"/>
      <c r="R386" s="55"/>
      <c r="S386" s="55"/>
      <c r="T386" s="55"/>
      <c r="U386" s="55"/>
      <c r="V386" s="56"/>
      <c r="W386" s="56"/>
      <c r="X386" s="55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3"/>
      <c r="AN386" s="53"/>
    </row>
    <row r="387" spans="14:40" ht="12.75" customHeight="1">
      <c r="N387" s="55"/>
      <c r="O387" s="55"/>
      <c r="P387" s="55"/>
      <c r="Q387" s="55"/>
      <c r="R387" s="55"/>
      <c r="S387" s="55"/>
      <c r="T387" s="55"/>
      <c r="U387" s="55"/>
      <c r="V387" s="56"/>
      <c r="W387" s="56"/>
      <c r="X387" s="55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3"/>
      <c r="AN387" s="53"/>
    </row>
    <row r="388" spans="14:40" ht="12.75" customHeight="1">
      <c r="N388" s="55"/>
      <c r="O388" s="55"/>
      <c r="P388" s="55"/>
      <c r="Q388" s="55"/>
      <c r="R388" s="55"/>
      <c r="S388" s="55"/>
      <c r="T388" s="55"/>
      <c r="U388" s="55"/>
      <c r="V388" s="56"/>
      <c r="W388" s="56"/>
      <c r="X388" s="55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3"/>
      <c r="AN388" s="53"/>
    </row>
    <row r="389" spans="14:40" ht="12.75" customHeight="1">
      <c r="N389" s="55"/>
      <c r="O389" s="55"/>
      <c r="P389" s="55"/>
      <c r="Q389" s="55"/>
      <c r="R389" s="55"/>
      <c r="S389" s="55"/>
      <c r="T389" s="55"/>
      <c r="U389" s="55"/>
      <c r="V389" s="56"/>
      <c r="W389" s="56"/>
      <c r="X389" s="55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3"/>
      <c r="AN389" s="53"/>
    </row>
    <row r="390" spans="14:40" ht="12.75" customHeight="1">
      <c r="N390" s="55"/>
      <c r="O390" s="55"/>
      <c r="P390" s="55"/>
      <c r="Q390" s="55"/>
      <c r="R390" s="55"/>
      <c r="S390" s="55"/>
      <c r="T390" s="55"/>
      <c r="U390" s="55"/>
      <c r="V390" s="56"/>
      <c r="W390" s="56"/>
      <c r="X390" s="55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3"/>
      <c r="AN390" s="53"/>
    </row>
    <row r="391" spans="14:40" ht="12.75" customHeight="1">
      <c r="N391" s="55"/>
      <c r="O391" s="55"/>
      <c r="P391" s="55"/>
      <c r="Q391" s="55"/>
      <c r="R391" s="55"/>
      <c r="S391" s="55"/>
      <c r="T391" s="55"/>
      <c r="U391" s="55"/>
      <c r="V391" s="56"/>
      <c r="W391" s="56"/>
      <c r="X391" s="55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3"/>
      <c r="AN391" s="53"/>
    </row>
    <row r="392" spans="14:40" ht="12.75" customHeight="1">
      <c r="N392" s="55"/>
      <c r="O392" s="55"/>
      <c r="P392" s="55"/>
      <c r="Q392" s="55"/>
      <c r="R392" s="55"/>
      <c r="S392" s="55"/>
      <c r="T392" s="55"/>
      <c r="U392" s="55"/>
      <c r="V392" s="56"/>
      <c r="W392" s="56"/>
      <c r="X392" s="55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3"/>
      <c r="AN392" s="53"/>
    </row>
    <row r="393" spans="14:40" ht="12.75" customHeight="1">
      <c r="N393" s="55"/>
      <c r="O393" s="55"/>
      <c r="P393" s="55"/>
      <c r="Q393" s="55"/>
      <c r="R393" s="55"/>
      <c r="S393" s="55"/>
      <c r="T393" s="55"/>
      <c r="U393" s="55"/>
      <c r="V393" s="56"/>
      <c r="W393" s="56"/>
      <c r="X393" s="55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3"/>
      <c r="AN393" s="53"/>
    </row>
    <row r="394" spans="14:40" ht="12.75" customHeight="1">
      <c r="N394" s="55"/>
      <c r="O394" s="55"/>
      <c r="P394" s="55"/>
      <c r="Q394" s="55"/>
      <c r="R394" s="55"/>
      <c r="S394" s="55"/>
      <c r="T394" s="55"/>
      <c r="U394" s="55"/>
      <c r="V394" s="56"/>
      <c r="W394" s="56"/>
      <c r="X394" s="55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3"/>
      <c r="AN394" s="53"/>
    </row>
    <row r="395" spans="14:40" ht="12.75" customHeight="1">
      <c r="N395" s="55"/>
      <c r="O395" s="55"/>
      <c r="P395" s="55"/>
      <c r="Q395" s="55"/>
      <c r="R395" s="55"/>
      <c r="S395" s="55"/>
      <c r="T395" s="55"/>
      <c r="U395" s="55"/>
      <c r="V395" s="56"/>
      <c r="W395" s="56"/>
      <c r="X395" s="55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3"/>
      <c r="AN395" s="53"/>
    </row>
    <row r="396" spans="14:40" ht="12.75" customHeight="1">
      <c r="N396" s="55"/>
      <c r="O396" s="55"/>
      <c r="P396" s="55"/>
      <c r="Q396" s="55"/>
      <c r="R396" s="55"/>
      <c r="S396" s="55"/>
      <c r="T396" s="55"/>
      <c r="U396" s="55"/>
      <c r="V396" s="56"/>
      <c r="W396" s="56"/>
      <c r="X396" s="55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3"/>
      <c r="AN396" s="53"/>
    </row>
    <row r="397" spans="14:40" ht="12.75" customHeight="1">
      <c r="N397" s="55"/>
      <c r="O397" s="55"/>
      <c r="P397" s="55"/>
      <c r="Q397" s="55"/>
      <c r="R397" s="55"/>
      <c r="S397" s="55"/>
      <c r="T397" s="55"/>
      <c r="U397" s="55"/>
      <c r="V397" s="56"/>
      <c r="W397" s="56"/>
      <c r="X397" s="55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3"/>
      <c r="AN397" s="53"/>
    </row>
    <row r="398" spans="14:40" ht="12.75" customHeight="1">
      <c r="N398" s="55"/>
      <c r="O398" s="55"/>
      <c r="P398" s="55"/>
      <c r="Q398" s="55"/>
      <c r="R398" s="55"/>
      <c r="S398" s="55"/>
      <c r="T398" s="55"/>
      <c r="U398" s="55"/>
      <c r="V398" s="56"/>
      <c r="W398" s="56"/>
      <c r="X398" s="55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3"/>
      <c r="AN398" s="53"/>
    </row>
    <row r="399" spans="14:40" ht="12.75" customHeight="1">
      <c r="N399" s="55"/>
      <c r="O399" s="55"/>
      <c r="P399" s="55"/>
      <c r="Q399" s="55"/>
      <c r="R399" s="55"/>
      <c r="S399" s="55"/>
      <c r="T399" s="55"/>
      <c r="U399" s="55"/>
      <c r="V399" s="56"/>
      <c r="W399" s="56"/>
      <c r="X399" s="55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3"/>
      <c r="AN399" s="53"/>
    </row>
    <row r="400" spans="14:40" ht="12.75" customHeight="1">
      <c r="N400" s="55"/>
      <c r="O400" s="55"/>
      <c r="P400" s="55"/>
      <c r="Q400" s="55"/>
      <c r="R400" s="55"/>
      <c r="S400" s="55"/>
      <c r="T400" s="55"/>
      <c r="U400" s="55"/>
      <c r="V400" s="56"/>
      <c r="W400" s="56"/>
      <c r="X400" s="55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3"/>
      <c r="AN400" s="53"/>
    </row>
    <row r="401" spans="14:40" ht="12.75" customHeight="1">
      <c r="N401" s="55"/>
      <c r="O401" s="55"/>
      <c r="P401" s="55"/>
      <c r="Q401" s="55"/>
      <c r="R401" s="55"/>
      <c r="S401" s="55"/>
      <c r="T401" s="55"/>
      <c r="U401" s="55"/>
      <c r="V401" s="56"/>
      <c r="W401" s="56"/>
      <c r="X401" s="55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3"/>
      <c r="AN401" s="53"/>
    </row>
    <row r="402" spans="14:40" ht="12.75" customHeight="1">
      <c r="N402" s="55"/>
      <c r="O402" s="55"/>
      <c r="P402" s="55"/>
      <c r="Q402" s="55"/>
      <c r="R402" s="55"/>
      <c r="S402" s="55"/>
      <c r="T402" s="55"/>
      <c r="U402" s="55"/>
      <c r="V402" s="56"/>
      <c r="W402" s="56"/>
      <c r="X402" s="55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3"/>
      <c r="AN402" s="53"/>
    </row>
    <row r="403" spans="14:40" ht="12.75" customHeight="1">
      <c r="N403" s="55"/>
      <c r="O403" s="55"/>
      <c r="P403" s="55"/>
      <c r="Q403" s="55"/>
      <c r="R403" s="55"/>
      <c r="S403" s="55"/>
      <c r="T403" s="55"/>
      <c r="U403" s="55"/>
      <c r="V403" s="56"/>
      <c r="W403" s="56"/>
      <c r="X403" s="55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3"/>
      <c r="AN403" s="53"/>
    </row>
    <row r="404" spans="14:40" ht="12.75" customHeight="1">
      <c r="N404" s="55"/>
      <c r="O404" s="55"/>
      <c r="P404" s="55"/>
      <c r="Q404" s="55"/>
      <c r="R404" s="55"/>
      <c r="S404" s="55"/>
      <c r="T404" s="55"/>
      <c r="U404" s="55"/>
      <c r="V404" s="56"/>
      <c r="W404" s="56"/>
      <c r="X404" s="55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3"/>
      <c r="AN404" s="53"/>
    </row>
    <row r="405" spans="14:40" ht="12.75" customHeight="1">
      <c r="N405" s="55"/>
      <c r="O405" s="55"/>
      <c r="P405" s="55"/>
      <c r="Q405" s="55"/>
      <c r="R405" s="55"/>
      <c r="S405" s="55"/>
      <c r="T405" s="55"/>
      <c r="U405" s="55"/>
      <c r="V405" s="56"/>
      <c r="W405" s="56"/>
      <c r="X405" s="55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3"/>
      <c r="AN405" s="53"/>
    </row>
    <row r="406" spans="14:40" ht="12.75" customHeight="1">
      <c r="N406" s="55"/>
      <c r="O406" s="55"/>
      <c r="P406" s="55"/>
      <c r="Q406" s="55"/>
      <c r="R406" s="55"/>
      <c r="S406" s="55"/>
      <c r="T406" s="55"/>
      <c r="U406" s="55"/>
      <c r="V406" s="56"/>
      <c r="W406" s="56"/>
      <c r="X406" s="55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3"/>
      <c r="AN406" s="53"/>
    </row>
    <row r="407" spans="14:40" ht="12.75" customHeight="1">
      <c r="N407" s="55"/>
      <c r="O407" s="55"/>
      <c r="P407" s="55"/>
      <c r="Q407" s="55"/>
      <c r="R407" s="55"/>
      <c r="S407" s="55"/>
      <c r="T407" s="55"/>
      <c r="U407" s="55"/>
      <c r="V407" s="56"/>
      <c r="W407" s="56"/>
      <c r="X407" s="55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3"/>
      <c r="AN407" s="53"/>
    </row>
    <row r="408" spans="14:40" ht="12.75" customHeight="1">
      <c r="N408" s="55"/>
      <c r="O408" s="55"/>
      <c r="P408" s="55"/>
      <c r="Q408" s="55"/>
      <c r="R408" s="55"/>
      <c r="S408" s="55"/>
      <c r="T408" s="55"/>
      <c r="U408" s="55"/>
      <c r="V408" s="56"/>
      <c r="W408" s="56"/>
      <c r="X408" s="55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3"/>
      <c r="AN408" s="53"/>
    </row>
    <row r="409" spans="14:40" ht="12.75" customHeight="1">
      <c r="N409" s="55"/>
      <c r="O409" s="55"/>
      <c r="P409" s="55"/>
      <c r="Q409" s="55"/>
      <c r="R409" s="55"/>
      <c r="S409" s="55"/>
      <c r="T409" s="55"/>
      <c r="U409" s="55"/>
      <c r="V409" s="56"/>
      <c r="W409" s="56"/>
      <c r="X409" s="55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3"/>
      <c r="AN409" s="53"/>
    </row>
    <row r="410" spans="14:40" ht="12.75" customHeight="1">
      <c r="N410" s="55"/>
      <c r="O410" s="55"/>
      <c r="P410" s="55"/>
      <c r="Q410" s="55"/>
      <c r="R410" s="55"/>
      <c r="S410" s="55"/>
      <c r="T410" s="55"/>
      <c r="U410" s="55"/>
      <c r="V410" s="56"/>
      <c r="W410" s="56"/>
      <c r="X410" s="55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3"/>
      <c r="AN410" s="53"/>
    </row>
    <row r="411" spans="14:40" ht="12.75" customHeight="1">
      <c r="N411" s="55"/>
      <c r="O411" s="55"/>
      <c r="P411" s="55"/>
      <c r="Q411" s="55"/>
      <c r="R411" s="55"/>
      <c r="S411" s="55"/>
      <c r="T411" s="55"/>
      <c r="U411" s="55"/>
      <c r="V411" s="56"/>
      <c r="W411" s="56"/>
      <c r="X411" s="55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3"/>
      <c r="AN411" s="53"/>
    </row>
    <row r="412" spans="14:40" ht="12.75" customHeight="1">
      <c r="N412" s="55"/>
      <c r="O412" s="55"/>
      <c r="P412" s="55"/>
      <c r="Q412" s="55"/>
      <c r="R412" s="55"/>
      <c r="S412" s="55"/>
      <c r="T412" s="55"/>
      <c r="U412" s="55"/>
      <c r="V412" s="56"/>
      <c r="W412" s="56"/>
      <c r="X412" s="55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3"/>
      <c r="AN412" s="53"/>
    </row>
    <row r="413" spans="14:40" ht="12.75" customHeight="1">
      <c r="N413" s="55"/>
      <c r="O413" s="55"/>
      <c r="P413" s="55"/>
      <c r="Q413" s="55"/>
      <c r="R413" s="55"/>
      <c r="S413" s="55"/>
      <c r="T413" s="55"/>
      <c r="U413" s="55"/>
      <c r="V413" s="56"/>
      <c r="W413" s="56"/>
      <c r="X413" s="55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3"/>
      <c r="AN413" s="53"/>
    </row>
    <row r="414" spans="14:40" ht="12.75" customHeight="1">
      <c r="N414" s="55"/>
      <c r="O414" s="55"/>
      <c r="P414" s="55"/>
      <c r="Q414" s="55"/>
      <c r="R414" s="55"/>
      <c r="S414" s="55"/>
      <c r="T414" s="55"/>
      <c r="U414" s="55"/>
      <c r="V414" s="56"/>
      <c r="W414" s="56"/>
      <c r="X414" s="55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3"/>
      <c r="AN414" s="53"/>
    </row>
    <row r="415" spans="14:40" ht="12.75" customHeight="1">
      <c r="N415" s="55"/>
      <c r="O415" s="55"/>
      <c r="P415" s="55"/>
      <c r="Q415" s="55"/>
      <c r="R415" s="55"/>
      <c r="S415" s="55"/>
      <c r="T415" s="55"/>
      <c r="U415" s="55"/>
      <c r="V415" s="56"/>
      <c r="W415" s="56"/>
      <c r="X415" s="55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3"/>
      <c r="AN415" s="53"/>
    </row>
    <row r="416" spans="14:40" ht="12.75" customHeight="1">
      <c r="N416" s="55"/>
      <c r="O416" s="55"/>
      <c r="P416" s="55"/>
      <c r="Q416" s="55"/>
      <c r="R416" s="55"/>
      <c r="S416" s="55"/>
      <c r="T416" s="55"/>
      <c r="U416" s="55"/>
      <c r="V416" s="56"/>
      <c r="W416" s="56"/>
      <c r="X416" s="55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3"/>
      <c r="AN416" s="53"/>
    </row>
    <row r="417" spans="14:40" ht="12.75" customHeight="1">
      <c r="N417" s="55"/>
      <c r="O417" s="55"/>
      <c r="P417" s="55"/>
      <c r="Q417" s="55"/>
      <c r="R417" s="55"/>
      <c r="S417" s="55"/>
      <c r="T417" s="55"/>
      <c r="U417" s="55"/>
      <c r="V417" s="56"/>
      <c r="W417" s="56"/>
      <c r="X417" s="55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3"/>
      <c r="AN417" s="53"/>
    </row>
    <row r="418" spans="14:40" ht="12.75" customHeight="1">
      <c r="N418" s="55"/>
      <c r="O418" s="55"/>
      <c r="P418" s="55"/>
      <c r="Q418" s="55"/>
      <c r="R418" s="55"/>
      <c r="S418" s="55"/>
      <c r="T418" s="55"/>
      <c r="U418" s="55"/>
      <c r="V418" s="56"/>
      <c r="W418" s="56"/>
      <c r="X418" s="55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3"/>
      <c r="AN418" s="53"/>
    </row>
    <row r="419" spans="14:40" ht="12.75" customHeight="1">
      <c r="N419" s="55"/>
      <c r="O419" s="55"/>
      <c r="P419" s="55"/>
      <c r="Q419" s="55"/>
      <c r="R419" s="55"/>
      <c r="S419" s="55"/>
      <c r="T419" s="55"/>
      <c r="U419" s="55"/>
      <c r="V419" s="56"/>
      <c r="W419" s="56"/>
      <c r="X419" s="55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3"/>
      <c r="AN419" s="53"/>
    </row>
    <row r="420" spans="14:40" ht="12.75" customHeight="1">
      <c r="N420" s="55"/>
      <c r="O420" s="55"/>
      <c r="P420" s="55"/>
      <c r="Q420" s="55"/>
      <c r="R420" s="55"/>
      <c r="S420" s="55"/>
      <c r="T420" s="55"/>
      <c r="U420" s="55"/>
      <c r="V420" s="56"/>
      <c r="W420" s="56"/>
      <c r="X420" s="55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3"/>
      <c r="AN420" s="53"/>
    </row>
    <row r="421" spans="14:40" ht="12.75" customHeight="1">
      <c r="N421" s="55"/>
      <c r="O421" s="55"/>
      <c r="P421" s="55"/>
      <c r="Q421" s="55"/>
      <c r="R421" s="55"/>
      <c r="S421" s="55"/>
      <c r="T421" s="55"/>
      <c r="U421" s="55"/>
      <c r="V421" s="56"/>
      <c r="W421" s="56"/>
      <c r="X421" s="55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3"/>
      <c r="AN421" s="53"/>
    </row>
    <row r="422" spans="14:40" ht="12.75" customHeight="1">
      <c r="N422" s="55"/>
      <c r="O422" s="55"/>
      <c r="P422" s="55"/>
      <c r="Q422" s="55"/>
      <c r="R422" s="55"/>
      <c r="S422" s="55"/>
      <c r="T422" s="55"/>
      <c r="U422" s="55"/>
      <c r="V422" s="56"/>
      <c r="W422" s="56"/>
      <c r="X422" s="55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3"/>
      <c r="AN422" s="53"/>
    </row>
    <row r="423" spans="14:40" ht="12.75" customHeight="1">
      <c r="N423" s="55"/>
      <c r="O423" s="55"/>
      <c r="P423" s="55"/>
      <c r="Q423" s="55"/>
      <c r="R423" s="55"/>
      <c r="S423" s="55"/>
      <c r="T423" s="55"/>
      <c r="U423" s="55"/>
      <c r="V423" s="56"/>
      <c r="W423" s="56"/>
      <c r="X423" s="55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3"/>
      <c r="AN423" s="53"/>
    </row>
    <row r="424" spans="14:40" ht="12.75" customHeight="1">
      <c r="N424" s="55"/>
      <c r="O424" s="55"/>
      <c r="P424" s="55"/>
      <c r="Q424" s="55"/>
      <c r="R424" s="55"/>
      <c r="S424" s="55"/>
      <c r="T424" s="55"/>
      <c r="U424" s="55"/>
      <c r="V424" s="56"/>
      <c r="W424" s="56"/>
      <c r="X424" s="55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3"/>
      <c r="AN424" s="53"/>
    </row>
    <row r="425" spans="14:40" ht="12.75" customHeight="1">
      <c r="N425" s="55"/>
      <c r="O425" s="55"/>
      <c r="P425" s="55"/>
      <c r="Q425" s="55"/>
      <c r="R425" s="55"/>
      <c r="S425" s="55"/>
      <c r="T425" s="55"/>
      <c r="U425" s="55"/>
      <c r="V425" s="56"/>
      <c r="W425" s="56"/>
      <c r="X425" s="55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3"/>
      <c r="AN425" s="53"/>
    </row>
    <row r="426" spans="14:40" ht="12.75" customHeight="1">
      <c r="N426" s="55"/>
      <c r="O426" s="55"/>
      <c r="P426" s="55"/>
      <c r="Q426" s="55"/>
      <c r="R426" s="55"/>
      <c r="S426" s="55"/>
      <c r="T426" s="55"/>
      <c r="U426" s="55"/>
      <c r="V426" s="56"/>
      <c r="W426" s="56"/>
      <c r="X426" s="55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3"/>
      <c r="AN426" s="53"/>
    </row>
    <row r="427" spans="14:40" ht="12.75" customHeight="1">
      <c r="N427" s="55"/>
      <c r="O427" s="55"/>
      <c r="P427" s="55"/>
      <c r="Q427" s="55"/>
      <c r="R427" s="55"/>
      <c r="S427" s="55"/>
      <c r="T427" s="55"/>
      <c r="U427" s="55"/>
      <c r="V427" s="56"/>
      <c r="W427" s="56"/>
      <c r="X427" s="55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3"/>
      <c r="AN427" s="53"/>
    </row>
    <row r="428" spans="14:40" ht="12.75" customHeight="1">
      <c r="N428" s="55"/>
      <c r="O428" s="55"/>
      <c r="P428" s="55"/>
      <c r="Q428" s="55"/>
      <c r="R428" s="55"/>
      <c r="S428" s="55"/>
      <c r="T428" s="55"/>
      <c r="U428" s="55"/>
      <c r="V428" s="56"/>
      <c r="W428" s="56"/>
      <c r="X428" s="55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3"/>
      <c r="AN428" s="53"/>
    </row>
    <row r="429" spans="14:40" ht="12.75" customHeight="1">
      <c r="N429" s="55"/>
      <c r="O429" s="55"/>
      <c r="P429" s="55"/>
      <c r="Q429" s="55"/>
      <c r="R429" s="55"/>
      <c r="S429" s="55"/>
      <c r="T429" s="55"/>
      <c r="U429" s="55"/>
      <c r="V429" s="56"/>
      <c r="W429" s="56"/>
      <c r="X429" s="55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3"/>
      <c r="AN429" s="53"/>
    </row>
    <row r="430" spans="14:40" ht="12.75" customHeight="1">
      <c r="N430" s="55"/>
      <c r="O430" s="55"/>
      <c r="P430" s="55"/>
      <c r="Q430" s="55"/>
      <c r="R430" s="55"/>
      <c r="S430" s="55"/>
      <c r="T430" s="55"/>
      <c r="U430" s="55"/>
      <c r="V430" s="56"/>
      <c r="W430" s="56"/>
      <c r="X430" s="55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3"/>
      <c r="AN430" s="53"/>
    </row>
    <row r="431" spans="14:40" ht="12.75" customHeight="1">
      <c r="N431" s="55"/>
      <c r="O431" s="55"/>
      <c r="P431" s="55"/>
      <c r="Q431" s="55"/>
      <c r="R431" s="55"/>
      <c r="S431" s="55"/>
      <c r="T431" s="55"/>
      <c r="U431" s="55"/>
      <c r="V431" s="56"/>
      <c r="W431" s="56"/>
      <c r="X431" s="55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3"/>
      <c r="AN431" s="53"/>
    </row>
    <row r="432" spans="14:40" ht="12.75" customHeight="1">
      <c r="N432" s="55"/>
      <c r="O432" s="55"/>
      <c r="P432" s="55"/>
      <c r="Q432" s="55"/>
      <c r="R432" s="55"/>
      <c r="S432" s="55"/>
      <c r="T432" s="55"/>
      <c r="U432" s="55"/>
      <c r="V432" s="56"/>
      <c r="W432" s="56"/>
      <c r="X432" s="55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3"/>
      <c r="AN432" s="53"/>
    </row>
    <row r="433" spans="14:40" ht="12.75" customHeight="1">
      <c r="N433" s="55"/>
      <c r="O433" s="55"/>
      <c r="P433" s="55"/>
      <c r="Q433" s="55"/>
      <c r="R433" s="55"/>
      <c r="S433" s="55"/>
      <c r="T433" s="55"/>
      <c r="U433" s="55"/>
      <c r="V433" s="56"/>
      <c r="W433" s="56"/>
      <c r="X433" s="55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3"/>
      <c r="AN433" s="53"/>
    </row>
    <row r="434" spans="14:40" ht="12.75" customHeight="1">
      <c r="N434" s="55"/>
      <c r="O434" s="55"/>
      <c r="P434" s="55"/>
      <c r="Q434" s="55"/>
      <c r="R434" s="55"/>
      <c r="S434" s="55"/>
      <c r="T434" s="55"/>
      <c r="U434" s="55"/>
      <c r="V434" s="56"/>
      <c r="W434" s="56"/>
      <c r="X434" s="55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3"/>
      <c r="AN434" s="53"/>
    </row>
    <row r="435" spans="14:40" ht="12.75" customHeight="1">
      <c r="N435" s="55"/>
      <c r="O435" s="55"/>
      <c r="P435" s="55"/>
      <c r="Q435" s="55"/>
      <c r="R435" s="55"/>
      <c r="S435" s="55"/>
      <c r="T435" s="55"/>
      <c r="U435" s="55"/>
      <c r="V435" s="56"/>
      <c r="W435" s="56"/>
      <c r="X435" s="55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3"/>
      <c r="AN435" s="53"/>
    </row>
    <row r="436" spans="14:40" ht="12.75" customHeight="1">
      <c r="N436" s="55"/>
      <c r="O436" s="55"/>
      <c r="P436" s="55"/>
      <c r="Q436" s="55"/>
      <c r="R436" s="55"/>
      <c r="S436" s="55"/>
      <c r="T436" s="55"/>
      <c r="U436" s="55"/>
      <c r="V436" s="56"/>
      <c r="W436" s="56"/>
      <c r="X436" s="55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3"/>
      <c r="AN436" s="53"/>
    </row>
    <row r="437" spans="14:40" ht="12.75" customHeight="1">
      <c r="N437" s="55"/>
      <c r="O437" s="55"/>
      <c r="P437" s="55"/>
      <c r="Q437" s="55"/>
      <c r="R437" s="55"/>
      <c r="S437" s="55"/>
      <c r="T437" s="55"/>
      <c r="U437" s="55"/>
      <c r="V437" s="56"/>
      <c r="W437" s="56"/>
      <c r="X437" s="55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3"/>
      <c r="AN437" s="53"/>
    </row>
    <row r="438" spans="14:40" ht="12.75" customHeight="1">
      <c r="N438" s="55"/>
      <c r="O438" s="55"/>
      <c r="P438" s="55"/>
      <c r="Q438" s="55"/>
      <c r="R438" s="55"/>
      <c r="S438" s="55"/>
      <c r="T438" s="55"/>
      <c r="U438" s="55"/>
      <c r="V438" s="56"/>
      <c r="W438" s="56"/>
      <c r="X438" s="55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3"/>
      <c r="AN438" s="53"/>
    </row>
    <row r="439" spans="14:40" ht="12.75" customHeight="1">
      <c r="N439" s="55"/>
      <c r="O439" s="55"/>
      <c r="P439" s="55"/>
      <c r="Q439" s="55"/>
      <c r="R439" s="55"/>
      <c r="S439" s="55"/>
      <c r="T439" s="55"/>
      <c r="U439" s="55"/>
      <c r="V439" s="56"/>
      <c r="W439" s="56"/>
      <c r="X439" s="55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3"/>
      <c r="AN439" s="53"/>
    </row>
    <row r="440" spans="14:40" ht="12.75" customHeight="1">
      <c r="N440" s="55"/>
      <c r="O440" s="55"/>
      <c r="P440" s="55"/>
      <c r="Q440" s="55"/>
      <c r="R440" s="55"/>
      <c r="S440" s="55"/>
      <c r="T440" s="55"/>
      <c r="U440" s="55"/>
      <c r="V440" s="56"/>
      <c r="W440" s="56"/>
      <c r="X440" s="55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3"/>
      <c r="AN440" s="53"/>
    </row>
    <row r="441" spans="14:40" ht="12.75" customHeight="1">
      <c r="N441" s="55"/>
      <c r="O441" s="55"/>
      <c r="P441" s="55"/>
      <c r="Q441" s="55"/>
      <c r="R441" s="55"/>
      <c r="S441" s="55"/>
      <c r="T441" s="55"/>
      <c r="U441" s="55"/>
      <c r="V441" s="56"/>
      <c r="W441" s="56"/>
      <c r="X441" s="55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3"/>
      <c r="AN441" s="53"/>
    </row>
    <row r="442" spans="14:40" ht="12.75" customHeight="1">
      <c r="N442" s="55"/>
      <c r="O442" s="55"/>
      <c r="P442" s="55"/>
      <c r="Q442" s="55"/>
      <c r="R442" s="55"/>
      <c r="S442" s="55"/>
      <c r="T442" s="55"/>
      <c r="U442" s="55"/>
      <c r="V442" s="56"/>
      <c r="W442" s="56"/>
      <c r="X442" s="55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3"/>
      <c r="AN442" s="53"/>
    </row>
    <row r="443" spans="14:40" ht="12.75" customHeight="1">
      <c r="N443" s="55"/>
      <c r="O443" s="55"/>
      <c r="P443" s="55"/>
      <c r="Q443" s="55"/>
      <c r="R443" s="55"/>
      <c r="S443" s="55"/>
      <c r="T443" s="55"/>
      <c r="U443" s="55"/>
      <c r="V443" s="56"/>
      <c r="W443" s="56"/>
      <c r="X443" s="55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3"/>
      <c r="AN443" s="53"/>
    </row>
    <row r="444" spans="14:40" ht="12.75" customHeight="1">
      <c r="N444" s="55"/>
      <c r="O444" s="55"/>
      <c r="P444" s="55"/>
      <c r="Q444" s="55"/>
      <c r="R444" s="55"/>
      <c r="S444" s="55"/>
      <c r="T444" s="55"/>
      <c r="U444" s="55"/>
      <c r="V444" s="56"/>
      <c r="W444" s="56"/>
      <c r="X444" s="55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3"/>
      <c r="AN444" s="53"/>
    </row>
    <row r="445" spans="14:40" ht="12.75" customHeight="1">
      <c r="N445" s="55"/>
      <c r="O445" s="55"/>
      <c r="P445" s="55"/>
      <c r="Q445" s="55"/>
      <c r="R445" s="55"/>
      <c r="S445" s="55"/>
      <c r="T445" s="55"/>
      <c r="U445" s="55"/>
      <c r="V445" s="56"/>
      <c r="W445" s="56"/>
      <c r="X445" s="55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3"/>
      <c r="AN445" s="53"/>
    </row>
    <row r="446" spans="14:40" ht="12.75" customHeight="1">
      <c r="N446" s="55"/>
      <c r="O446" s="55"/>
      <c r="P446" s="55"/>
      <c r="Q446" s="55"/>
      <c r="R446" s="55"/>
      <c r="S446" s="55"/>
      <c r="T446" s="55"/>
      <c r="U446" s="55"/>
      <c r="V446" s="56"/>
      <c r="W446" s="56"/>
      <c r="X446" s="55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3"/>
      <c r="AN446" s="53"/>
    </row>
    <row r="447" spans="14:40" ht="12.75" customHeight="1">
      <c r="N447" s="55"/>
      <c r="O447" s="55"/>
      <c r="P447" s="55"/>
      <c r="Q447" s="55"/>
      <c r="R447" s="55"/>
      <c r="S447" s="55"/>
      <c r="T447" s="55"/>
      <c r="U447" s="55"/>
      <c r="V447" s="56"/>
      <c r="W447" s="56"/>
      <c r="X447" s="55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3"/>
      <c r="AN447" s="53"/>
    </row>
    <row r="448" spans="14:40" ht="12.75" customHeight="1">
      <c r="N448" s="55"/>
      <c r="O448" s="55"/>
      <c r="P448" s="55"/>
      <c r="Q448" s="55"/>
      <c r="R448" s="55"/>
      <c r="S448" s="55"/>
      <c r="T448" s="55"/>
      <c r="U448" s="55"/>
      <c r="V448" s="56"/>
      <c r="W448" s="56"/>
      <c r="X448" s="55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3"/>
      <c r="AN448" s="53"/>
    </row>
    <row r="449" spans="14:40" ht="12.75" customHeight="1">
      <c r="N449" s="55"/>
      <c r="O449" s="55"/>
      <c r="P449" s="55"/>
      <c r="Q449" s="55"/>
      <c r="R449" s="55"/>
      <c r="S449" s="55"/>
      <c r="T449" s="55"/>
      <c r="U449" s="55"/>
      <c r="V449" s="56"/>
      <c r="W449" s="56"/>
      <c r="X449" s="55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3"/>
      <c r="AN449" s="53"/>
    </row>
    <row r="450" spans="14:40" ht="12.75" customHeight="1">
      <c r="N450" s="55"/>
      <c r="O450" s="55"/>
      <c r="P450" s="55"/>
      <c r="Q450" s="55"/>
      <c r="R450" s="55"/>
      <c r="S450" s="55"/>
      <c r="T450" s="55"/>
      <c r="U450" s="55"/>
      <c r="V450" s="56"/>
      <c r="W450" s="56"/>
      <c r="X450" s="55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3"/>
      <c r="AN450" s="53"/>
    </row>
    <row r="451" spans="14:40" ht="12.75" customHeight="1">
      <c r="N451" s="55"/>
      <c r="O451" s="55"/>
      <c r="P451" s="55"/>
      <c r="Q451" s="55"/>
      <c r="R451" s="55"/>
      <c r="S451" s="55"/>
      <c r="T451" s="55"/>
      <c r="U451" s="55"/>
      <c r="V451" s="56"/>
      <c r="W451" s="56"/>
      <c r="X451" s="55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3"/>
      <c r="AN451" s="53"/>
    </row>
    <row r="452" spans="14:40" ht="12.75" customHeight="1">
      <c r="N452" s="55"/>
      <c r="O452" s="55"/>
      <c r="P452" s="55"/>
      <c r="Q452" s="55"/>
      <c r="R452" s="55"/>
      <c r="S452" s="55"/>
      <c r="T452" s="55"/>
      <c r="U452" s="55"/>
      <c r="V452" s="56"/>
      <c r="W452" s="56"/>
      <c r="X452" s="55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3"/>
      <c r="AN452" s="53"/>
    </row>
    <row r="453" spans="14:40" ht="12.75" customHeight="1">
      <c r="N453" s="55"/>
      <c r="O453" s="55"/>
      <c r="P453" s="55"/>
      <c r="Q453" s="55"/>
      <c r="R453" s="55"/>
      <c r="S453" s="55"/>
      <c r="T453" s="55"/>
      <c r="U453" s="55"/>
      <c r="V453" s="56"/>
      <c r="W453" s="56"/>
      <c r="X453" s="55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3"/>
      <c r="AN453" s="53"/>
    </row>
    <row r="454" spans="14:40" ht="12.75" customHeight="1">
      <c r="N454" s="55"/>
      <c r="O454" s="55"/>
      <c r="P454" s="55"/>
      <c r="Q454" s="55"/>
      <c r="R454" s="55"/>
      <c r="S454" s="55"/>
      <c r="T454" s="55"/>
      <c r="U454" s="55"/>
      <c r="V454" s="56"/>
      <c r="W454" s="56"/>
      <c r="X454" s="55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3"/>
      <c r="AN454" s="53"/>
    </row>
    <row r="455" spans="14:40" ht="12.75" customHeight="1">
      <c r="N455" s="55"/>
      <c r="O455" s="55"/>
      <c r="P455" s="55"/>
      <c r="Q455" s="55"/>
      <c r="R455" s="55"/>
      <c r="S455" s="55"/>
      <c r="T455" s="55"/>
      <c r="U455" s="55"/>
      <c r="V455" s="56"/>
      <c r="W455" s="56"/>
      <c r="X455" s="55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3"/>
      <c r="AN455" s="53"/>
    </row>
    <row r="456" spans="14:40" ht="12.75" customHeight="1">
      <c r="N456" s="55"/>
      <c r="O456" s="55"/>
      <c r="P456" s="55"/>
      <c r="Q456" s="55"/>
      <c r="R456" s="55"/>
      <c r="S456" s="55"/>
      <c r="T456" s="55"/>
      <c r="U456" s="55"/>
      <c r="V456" s="56"/>
      <c r="W456" s="56"/>
      <c r="X456" s="55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3"/>
      <c r="AN456" s="53"/>
    </row>
    <row r="457" spans="14:40" ht="12.75" customHeight="1">
      <c r="N457" s="55"/>
      <c r="O457" s="55"/>
      <c r="P457" s="55"/>
      <c r="Q457" s="55"/>
      <c r="R457" s="55"/>
      <c r="S457" s="55"/>
      <c r="T457" s="55"/>
      <c r="U457" s="55"/>
      <c r="V457" s="56"/>
      <c r="W457" s="56"/>
      <c r="X457" s="55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3"/>
      <c r="AN457" s="53"/>
    </row>
    <row r="458" spans="14:40" ht="12.75" customHeight="1">
      <c r="N458" s="55"/>
      <c r="O458" s="55"/>
      <c r="P458" s="55"/>
      <c r="Q458" s="55"/>
      <c r="R458" s="55"/>
      <c r="S458" s="55"/>
      <c r="T458" s="55"/>
      <c r="U458" s="55"/>
      <c r="V458" s="56"/>
      <c r="W458" s="56"/>
      <c r="X458" s="55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3"/>
      <c r="AN458" s="53"/>
    </row>
    <row r="459" spans="14:40" ht="12.75" customHeight="1">
      <c r="N459" s="55"/>
      <c r="O459" s="55"/>
      <c r="P459" s="55"/>
      <c r="Q459" s="55"/>
      <c r="R459" s="55"/>
      <c r="S459" s="55"/>
      <c r="T459" s="55"/>
      <c r="U459" s="55"/>
      <c r="V459" s="56"/>
      <c r="W459" s="56"/>
      <c r="X459" s="55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3"/>
      <c r="AN459" s="53"/>
    </row>
    <row r="460" spans="14:40" ht="12.75" customHeight="1">
      <c r="N460" s="55"/>
      <c r="O460" s="55"/>
      <c r="P460" s="55"/>
      <c r="Q460" s="55"/>
      <c r="R460" s="55"/>
      <c r="S460" s="55"/>
      <c r="T460" s="55"/>
      <c r="U460" s="55"/>
      <c r="V460" s="56"/>
      <c r="W460" s="56"/>
      <c r="X460" s="55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3"/>
      <c r="AN460" s="53"/>
    </row>
    <row r="461" spans="14:40" ht="12.75" customHeight="1">
      <c r="N461" s="55"/>
      <c r="O461" s="55"/>
      <c r="P461" s="55"/>
      <c r="Q461" s="55"/>
      <c r="R461" s="55"/>
      <c r="S461" s="55"/>
      <c r="T461" s="55"/>
      <c r="U461" s="55"/>
      <c r="V461" s="56"/>
      <c r="W461" s="56"/>
      <c r="X461" s="55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3"/>
      <c r="AN461" s="53"/>
    </row>
    <row r="462" spans="14:40" ht="12.75" customHeight="1">
      <c r="N462" s="55"/>
      <c r="O462" s="55"/>
      <c r="P462" s="55"/>
      <c r="Q462" s="55"/>
      <c r="R462" s="55"/>
      <c r="S462" s="55"/>
      <c r="T462" s="55"/>
      <c r="U462" s="55"/>
      <c r="V462" s="56"/>
      <c r="W462" s="56"/>
      <c r="X462" s="55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3"/>
      <c r="AN462" s="53"/>
    </row>
    <row r="463" spans="14:40" ht="12.75" customHeight="1">
      <c r="N463" s="55"/>
      <c r="O463" s="55"/>
      <c r="P463" s="55"/>
      <c r="Q463" s="55"/>
      <c r="R463" s="55"/>
      <c r="S463" s="55"/>
      <c r="T463" s="55"/>
      <c r="U463" s="55"/>
      <c r="V463" s="56"/>
      <c r="W463" s="56"/>
      <c r="X463" s="55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3"/>
      <c r="AN463" s="53"/>
    </row>
    <row r="464" spans="14:40" ht="12.75" customHeight="1">
      <c r="N464" s="55"/>
      <c r="O464" s="55"/>
      <c r="P464" s="55"/>
      <c r="Q464" s="55"/>
      <c r="R464" s="55"/>
      <c r="S464" s="55"/>
      <c r="T464" s="55"/>
      <c r="U464" s="55"/>
      <c r="V464" s="56"/>
      <c r="W464" s="56"/>
      <c r="X464" s="55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3"/>
      <c r="AN464" s="53"/>
    </row>
    <row r="465" spans="14:40" ht="12.75" customHeight="1">
      <c r="N465" s="55"/>
      <c r="O465" s="55"/>
      <c r="P465" s="55"/>
      <c r="Q465" s="55"/>
      <c r="R465" s="55"/>
      <c r="S465" s="55"/>
      <c r="T465" s="55"/>
      <c r="U465" s="55"/>
      <c r="V465" s="56"/>
      <c r="W465" s="56"/>
      <c r="X465" s="55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3"/>
      <c r="AN465" s="53"/>
    </row>
    <row r="466" spans="14:40" ht="12.75" customHeight="1">
      <c r="N466" s="55"/>
      <c r="O466" s="55"/>
      <c r="P466" s="55"/>
      <c r="Q466" s="55"/>
      <c r="R466" s="55"/>
      <c r="S466" s="55"/>
      <c r="T466" s="55"/>
      <c r="U466" s="55"/>
      <c r="V466" s="56"/>
      <c r="W466" s="56"/>
      <c r="X466" s="55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3"/>
      <c r="AN466" s="53"/>
    </row>
    <row r="467" spans="14:40" ht="12.75" customHeight="1">
      <c r="N467" s="55"/>
      <c r="O467" s="55"/>
      <c r="P467" s="55"/>
      <c r="Q467" s="55"/>
      <c r="R467" s="55"/>
      <c r="S467" s="55"/>
      <c r="T467" s="55"/>
      <c r="U467" s="55"/>
      <c r="V467" s="56"/>
      <c r="W467" s="56"/>
      <c r="X467" s="55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3"/>
      <c r="AN467" s="53"/>
    </row>
    <row r="468" spans="14:40" ht="12.75" customHeight="1">
      <c r="N468" s="55"/>
      <c r="O468" s="55"/>
      <c r="P468" s="55"/>
      <c r="Q468" s="55"/>
      <c r="R468" s="55"/>
      <c r="S468" s="55"/>
      <c r="T468" s="55"/>
      <c r="U468" s="55"/>
      <c r="V468" s="56"/>
      <c r="W468" s="56"/>
      <c r="X468" s="55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3"/>
      <c r="AN468" s="53"/>
    </row>
    <row r="469" spans="14:40" ht="12.75" customHeight="1">
      <c r="N469" s="55"/>
      <c r="O469" s="55"/>
      <c r="P469" s="55"/>
      <c r="Q469" s="55"/>
      <c r="R469" s="55"/>
      <c r="S469" s="55"/>
      <c r="T469" s="55"/>
      <c r="U469" s="55"/>
      <c r="V469" s="56"/>
      <c r="W469" s="56"/>
      <c r="X469" s="55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3"/>
      <c r="AN469" s="53"/>
    </row>
    <row r="470" spans="14:40" ht="12.75" customHeight="1">
      <c r="N470" s="55"/>
      <c r="O470" s="55"/>
      <c r="P470" s="55"/>
      <c r="Q470" s="55"/>
      <c r="R470" s="55"/>
      <c r="S470" s="55"/>
      <c r="T470" s="55"/>
      <c r="U470" s="55"/>
      <c r="V470" s="56"/>
      <c r="W470" s="56"/>
      <c r="X470" s="55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3"/>
      <c r="AN470" s="53"/>
    </row>
    <row r="471" spans="14:40" ht="12.75" customHeight="1">
      <c r="N471" s="55"/>
      <c r="O471" s="55"/>
      <c r="P471" s="55"/>
      <c r="Q471" s="55"/>
      <c r="R471" s="55"/>
      <c r="S471" s="55"/>
      <c r="T471" s="55"/>
      <c r="U471" s="55"/>
      <c r="V471" s="56"/>
      <c r="W471" s="56"/>
      <c r="X471" s="55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3"/>
      <c r="AN471" s="53"/>
    </row>
    <row r="472" spans="14:40" ht="12.75" customHeight="1">
      <c r="N472" s="55"/>
      <c r="O472" s="55"/>
      <c r="P472" s="55"/>
      <c r="Q472" s="55"/>
      <c r="R472" s="55"/>
      <c r="S472" s="55"/>
      <c r="T472" s="55"/>
      <c r="U472" s="55"/>
      <c r="V472" s="56"/>
      <c r="W472" s="56"/>
      <c r="X472" s="55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3"/>
      <c r="AN472" s="53"/>
    </row>
    <row r="473" spans="14:40" ht="12.75" customHeight="1">
      <c r="N473" s="55"/>
      <c r="O473" s="55"/>
      <c r="P473" s="55"/>
      <c r="Q473" s="55"/>
      <c r="R473" s="55"/>
      <c r="S473" s="55"/>
      <c r="T473" s="55"/>
      <c r="U473" s="55"/>
      <c r="V473" s="56"/>
      <c r="W473" s="56"/>
      <c r="X473" s="55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3"/>
      <c r="AN473" s="53"/>
    </row>
    <row r="474" spans="14:40" ht="12.75" customHeight="1">
      <c r="N474" s="55"/>
      <c r="O474" s="55"/>
      <c r="P474" s="55"/>
      <c r="Q474" s="55"/>
      <c r="R474" s="55"/>
      <c r="S474" s="55"/>
      <c r="T474" s="55"/>
      <c r="U474" s="55"/>
      <c r="V474" s="56"/>
      <c r="W474" s="56"/>
      <c r="X474" s="55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3"/>
      <c r="AN474" s="53"/>
    </row>
    <row r="475" spans="14:40" ht="12.75" customHeight="1">
      <c r="N475" s="55"/>
      <c r="O475" s="55"/>
      <c r="P475" s="55"/>
      <c r="Q475" s="55"/>
      <c r="R475" s="55"/>
      <c r="S475" s="55"/>
      <c r="T475" s="55"/>
      <c r="U475" s="55"/>
      <c r="V475" s="56"/>
      <c r="W475" s="56"/>
      <c r="X475" s="55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3"/>
      <c r="AN475" s="53"/>
    </row>
    <row r="476" spans="14:40" ht="12.75" customHeight="1">
      <c r="N476" s="55"/>
      <c r="O476" s="55"/>
      <c r="P476" s="55"/>
      <c r="Q476" s="55"/>
      <c r="R476" s="55"/>
      <c r="S476" s="55"/>
      <c r="T476" s="55"/>
      <c r="U476" s="55"/>
      <c r="V476" s="56"/>
      <c r="W476" s="56"/>
      <c r="X476" s="55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3"/>
      <c r="AN476" s="53"/>
    </row>
    <row r="477" spans="14:40" ht="12.75" customHeight="1">
      <c r="N477" s="55"/>
      <c r="O477" s="55"/>
      <c r="P477" s="55"/>
      <c r="Q477" s="55"/>
      <c r="R477" s="55"/>
      <c r="S477" s="55"/>
      <c r="T477" s="55"/>
      <c r="U477" s="55"/>
      <c r="V477" s="56"/>
      <c r="W477" s="56"/>
      <c r="X477" s="55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3"/>
      <c r="AN477" s="53"/>
    </row>
    <row r="478" spans="14:40" ht="12.75" customHeight="1">
      <c r="N478" s="55"/>
      <c r="O478" s="55"/>
      <c r="P478" s="55"/>
      <c r="Q478" s="55"/>
      <c r="R478" s="55"/>
      <c r="S478" s="55"/>
      <c r="T478" s="55"/>
      <c r="U478" s="55"/>
      <c r="V478" s="56"/>
      <c r="W478" s="56"/>
      <c r="X478" s="55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3"/>
      <c r="AN478" s="53"/>
    </row>
    <row r="479" spans="14:40" ht="12.75" customHeight="1">
      <c r="N479" s="55"/>
      <c r="O479" s="55"/>
      <c r="P479" s="55"/>
      <c r="Q479" s="55"/>
      <c r="R479" s="55"/>
      <c r="S479" s="55"/>
      <c r="T479" s="55"/>
      <c r="U479" s="55"/>
      <c r="V479" s="56"/>
      <c r="W479" s="56"/>
      <c r="X479" s="55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3"/>
      <c r="AN479" s="53"/>
    </row>
    <row r="480" spans="14:40" ht="12.75" customHeight="1">
      <c r="N480" s="55"/>
      <c r="O480" s="55"/>
      <c r="P480" s="55"/>
      <c r="Q480" s="55"/>
      <c r="R480" s="55"/>
      <c r="S480" s="55"/>
      <c r="T480" s="55"/>
      <c r="U480" s="55"/>
      <c r="V480" s="56"/>
      <c r="W480" s="56"/>
      <c r="X480" s="55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3"/>
      <c r="AN480" s="53"/>
    </row>
    <row r="481" spans="14:40" ht="12.75" customHeight="1">
      <c r="N481" s="55"/>
      <c r="O481" s="55"/>
      <c r="P481" s="55"/>
      <c r="Q481" s="55"/>
      <c r="R481" s="55"/>
      <c r="S481" s="55"/>
      <c r="T481" s="55"/>
      <c r="U481" s="55"/>
      <c r="V481" s="56"/>
      <c r="W481" s="56"/>
      <c r="X481" s="55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3"/>
      <c r="AN481" s="53"/>
    </row>
    <row r="482" spans="14:40" ht="12.75" customHeight="1">
      <c r="N482" s="55"/>
      <c r="O482" s="55"/>
      <c r="P482" s="55"/>
      <c r="Q482" s="55"/>
      <c r="R482" s="55"/>
      <c r="S482" s="55"/>
      <c r="T482" s="55"/>
      <c r="U482" s="55"/>
      <c r="V482" s="56"/>
      <c r="W482" s="56"/>
      <c r="X482" s="55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3"/>
      <c r="AN482" s="53"/>
    </row>
    <row r="483" spans="14:40" ht="12.75" customHeight="1">
      <c r="N483" s="55"/>
      <c r="O483" s="55"/>
      <c r="P483" s="55"/>
      <c r="Q483" s="55"/>
      <c r="R483" s="55"/>
      <c r="S483" s="55"/>
      <c r="T483" s="55"/>
      <c r="U483" s="55"/>
      <c r="V483" s="56"/>
      <c r="W483" s="56"/>
      <c r="X483" s="55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3"/>
      <c r="AN483" s="53"/>
    </row>
    <row r="484" spans="14:40" ht="12.75" customHeight="1">
      <c r="N484" s="55"/>
      <c r="O484" s="55"/>
      <c r="P484" s="55"/>
      <c r="Q484" s="55"/>
      <c r="R484" s="55"/>
      <c r="S484" s="55"/>
      <c r="T484" s="55"/>
      <c r="U484" s="55"/>
      <c r="V484" s="56"/>
      <c r="W484" s="56"/>
      <c r="X484" s="55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3"/>
      <c r="AN484" s="53"/>
    </row>
    <row r="485" spans="14:40" ht="12.75" customHeight="1">
      <c r="N485" s="55"/>
      <c r="O485" s="55"/>
      <c r="P485" s="55"/>
      <c r="Q485" s="55"/>
      <c r="R485" s="55"/>
      <c r="S485" s="55"/>
      <c r="T485" s="55"/>
      <c r="U485" s="55"/>
      <c r="V485" s="56"/>
      <c r="W485" s="56"/>
      <c r="X485" s="55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3"/>
      <c r="AN485" s="53"/>
    </row>
    <row r="486" spans="14:40" ht="12.75" customHeight="1">
      <c r="N486" s="55"/>
      <c r="O486" s="55"/>
      <c r="P486" s="55"/>
      <c r="Q486" s="55"/>
      <c r="R486" s="55"/>
      <c r="S486" s="55"/>
      <c r="T486" s="55"/>
      <c r="U486" s="55"/>
      <c r="V486" s="56"/>
      <c r="W486" s="56"/>
      <c r="X486" s="55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3"/>
      <c r="AN486" s="53"/>
    </row>
    <row r="487" spans="14:40" ht="12.75" customHeight="1">
      <c r="N487" s="55"/>
      <c r="O487" s="55"/>
      <c r="P487" s="55"/>
      <c r="Q487" s="55"/>
      <c r="R487" s="55"/>
      <c r="S487" s="55"/>
      <c r="T487" s="55"/>
      <c r="U487" s="55"/>
      <c r="V487" s="56"/>
      <c r="W487" s="56"/>
      <c r="X487" s="55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3"/>
      <c r="AN487" s="53"/>
    </row>
    <row r="488" spans="14:40" ht="12.75" customHeight="1">
      <c r="N488" s="55"/>
      <c r="O488" s="55"/>
      <c r="P488" s="55"/>
      <c r="Q488" s="55"/>
      <c r="R488" s="55"/>
      <c r="S488" s="55"/>
      <c r="T488" s="55"/>
      <c r="U488" s="55"/>
      <c r="V488" s="56"/>
      <c r="W488" s="56"/>
      <c r="X488" s="55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3"/>
      <c r="AN488" s="53"/>
    </row>
    <row r="489" spans="14:40" ht="12.75" customHeight="1">
      <c r="N489" s="55"/>
      <c r="O489" s="55"/>
      <c r="P489" s="55"/>
      <c r="Q489" s="55"/>
      <c r="R489" s="55"/>
      <c r="S489" s="55"/>
      <c r="T489" s="55"/>
      <c r="U489" s="55"/>
      <c r="V489" s="56"/>
      <c r="W489" s="56"/>
      <c r="X489" s="55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3"/>
      <c r="AN489" s="53"/>
    </row>
    <row r="490" spans="14:40" ht="12.75" customHeight="1">
      <c r="N490" s="55"/>
      <c r="O490" s="55"/>
      <c r="P490" s="55"/>
      <c r="Q490" s="55"/>
      <c r="R490" s="55"/>
      <c r="S490" s="55"/>
      <c r="T490" s="55"/>
      <c r="U490" s="55"/>
      <c r="V490" s="56"/>
      <c r="W490" s="56"/>
      <c r="X490" s="55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3"/>
      <c r="AN490" s="53"/>
    </row>
    <row r="491" spans="14:40" ht="12.75" customHeight="1">
      <c r="N491" s="55"/>
      <c r="O491" s="55"/>
      <c r="P491" s="55"/>
      <c r="Q491" s="55"/>
      <c r="R491" s="55"/>
      <c r="S491" s="55"/>
      <c r="T491" s="55"/>
      <c r="U491" s="55"/>
      <c r="V491" s="56"/>
      <c r="W491" s="56"/>
      <c r="X491" s="55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3"/>
      <c r="AN491" s="53"/>
    </row>
    <row r="492" spans="14:40" ht="12.75" customHeight="1">
      <c r="N492" s="55"/>
      <c r="O492" s="55"/>
      <c r="P492" s="55"/>
      <c r="Q492" s="55"/>
      <c r="R492" s="55"/>
      <c r="S492" s="55"/>
      <c r="T492" s="55"/>
      <c r="U492" s="55"/>
      <c r="V492" s="56"/>
      <c r="W492" s="56"/>
      <c r="X492" s="55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3"/>
      <c r="AN492" s="53"/>
    </row>
    <row r="493" spans="14:40" ht="12.75" customHeight="1">
      <c r="N493" s="55"/>
      <c r="O493" s="55"/>
      <c r="P493" s="55"/>
      <c r="Q493" s="55"/>
      <c r="R493" s="55"/>
      <c r="S493" s="55"/>
      <c r="T493" s="55"/>
      <c r="U493" s="55"/>
      <c r="V493" s="56"/>
      <c r="W493" s="56"/>
      <c r="X493" s="55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3"/>
      <c r="AN493" s="53"/>
    </row>
    <row r="494" spans="14:40" ht="12.75" customHeight="1">
      <c r="N494" s="55"/>
      <c r="O494" s="55"/>
      <c r="P494" s="55"/>
      <c r="Q494" s="55"/>
      <c r="R494" s="55"/>
      <c r="S494" s="55"/>
      <c r="T494" s="55"/>
      <c r="U494" s="55"/>
      <c r="V494" s="56"/>
      <c r="W494" s="56"/>
      <c r="X494" s="55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3"/>
      <c r="AN494" s="53"/>
    </row>
    <row r="495" spans="14:40" ht="12.75" customHeight="1">
      <c r="N495" s="55"/>
      <c r="O495" s="55"/>
      <c r="P495" s="55"/>
      <c r="Q495" s="55"/>
      <c r="R495" s="55"/>
      <c r="S495" s="55"/>
      <c r="T495" s="55"/>
      <c r="U495" s="55"/>
      <c r="V495" s="56"/>
      <c r="W495" s="56"/>
      <c r="X495" s="55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3"/>
      <c r="AN495" s="53"/>
    </row>
    <row r="496" spans="14:40" ht="12.75" customHeight="1">
      <c r="N496" s="55"/>
      <c r="O496" s="55"/>
      <c r="P496" s="55"/>
      <c r="Q496" s="55"/>
      <c r="R496" s="55"/>
      <c r="S496" s="55"/>
      <c r="T496" s="55"/>
      <c r="U496" s="55"/>
      <c r="V496" s="56"/>
      <c r="W496" s="56"/>
      <c r="X496" s="55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3"/>
      <c r="AN496" s="53"/>
    </row>
    <row r="497" spans="14:40" ht="12.75" customHeight="1">
      <c r="N497" s="55"/>
      <c r="O497" s="55"/>
      <c r="P497" s="55"/>
      <c r="Q497" s="55"/>
      <c r="R497" s="55"/>
      <c r="S497" s="55"/>
      <c r="T497" s="55"/>
      <c r="U497" s="55"/>
      <c r="V497" s="56"/>
      <c r="W497" s="56"/>
      <c r="X497" s="55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3"/>
      <c r="AN497" s="53"/>
    </row>
    <row r="498" spans="14:40" ht="12.75" customHeight="1">
      <c r="N498" s="55"/>
      <c r="O498" s="55"/>
      <c r="P498" s="55"/>
      <c r="Q498" s="55"/>
      <c r="R498" s="55"/>
      <c r="S498" s="55"/>
      <c r="T498" s="55"/>
      <c r="U498" s="55"/>
      <c r="V498" s="56"/>
      <c r="W498" s="56"/>
      <c r="X498" s="55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3"/>
      <c r="AN498" s="53"/>
    </row>
    <row r="499" spans="14:40" ht="12.75" customHeight="1">
      <c r="N499" s="55"/>
      <c r="O499" s="55"/>
      <c r="P499" s="55"/>
      <c r="Q499" s="55"/>
      <c r="R499" s="55"/>
      <c r="S499" s="55"/>
      <c r="T499" s="55"/>
      <c r="U499" s="55"/>
      <c r="V499" s="56"/>
      <c r="W499" s="56"/>
      <c r="X499" s="55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3"/>
      <c r="AN499" s="53"/>
    </row>
    <row r="500" spans="14:40" ht="12.75" customHeight="1">
      <c r="N500" s="55"/>
      <c r="O500" s="55"/>
      <c r="P500" s="55"/>
      <c r="Q500" s="55"/>
      <c r="R500" s="55"/>
      <c r="S500" s="55"/>
      <c r="T500" s="55"/>
      <c r="U500" s="55"/>
      <c r="V500" s="56"/>
      <c r="W500" s="56"/>
      <c r="X500" s="55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3"/>
      <c r="AN500" s="53"/>
    </row>
    <row r="501" spans="14:40" ht="12.75" customHeight="1">
      <c r="N501" s="55"/>
      <c r="O501" s="55"/>
      <c r="P501" s="55"/>
      <c r="Q501" s="55"/>
      <c r="R501" s="55"/>
      <c r="S501" s="55"/>
      <c r="T501" s="55"/>
      <c r="U501" s="55"/>
      <c r="V501" s="56"/>
      <c r="W501" s="56"/>
      <c r="X501" s="55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3"/>
      <c r="AN501" s="53"/>
    </row>
    <row r="502" spans="14:40" ht="12.75" customHeight="1">
      <c r="N502" s="55"/>
      <c r="O502" s="55"/>
      <c r="P502" s="55"/>
      <c r="Q502" s="55"/>
      <c r="R502" s="55"/>
      <c r="S502" s="55"/>
      <c r="T502" s="55"/>
      <c r="U502" s="55"/>
      <c r="V502" s="56"/>
      <c r="W502" s="56"/>
      <c r="X502" s="55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3"/>
      <c r="AN502" s="53"/>
    </row>
    <row r="503" spans="14:40" ht="12.75" customHeight="1">
      <c r="N503" s="55"/>
      <c r="O503" s="55"/>
      <c r="P503" s="55"/>
      <c r="Q503" s="55"/>
      <c r="R503" s="55"/>
      <c r="S503" s="55"/>
      <c r="T503" s="55"/>
      <c r="U503" s="55"/>
      <c r="V503" s="56"/>
      <c r="W503" s="56"/>
      <c r="X503" s="55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3"/>
      <c r="AN503" s="53"/>
    </row>
    <row r="504" spans="14:40" ht="12.75" customHeight="1">
      <c r="N504" s="55"/>
      <c r="O504" s="55"/>
      <c r="P504" s="55"/>
      <c r="Q504" s="55"/>
      <c r="R504" s="55"/>
      <c r="S504" s="55"/>
      <c r="T504" s="55"/>
      <c r="U504" s="55"/>
      <c r="V504" s="56"/>
      <c r="W504" s="56"/>
      <c r="X504" s="55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3"/>
      <c r="AN504" s="53"/>
    </row>
    <row r="505" spans="14:40" ht="12.75" customHeight="1">
      <c r="N505" s="55"/>
      <c r="O505" s="55"/>
      <c r="P505" s="55"/>
      <c r="Q505" s="55"/>
      <c r="R505" s="55"/>
      <c r="S505" s="55"/>
      <c r="T505" s="55"/>
      <c r="U505" s="55"/>
      <c r="V505" s="56"/>
      <c r="W505" s="56"/>
      <c r="X505" s="55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3"/>
      <c r="AN505" s="53"/>
    </row>
    <row r="506" spans="14:40" ht="12.75" customHeight="1">
      <c r="N506" s="55"/>
      <c r="O506" s="55"/>
      <c r="P506" s="55"/>
      <c r="Q506" s="55"/>
      <c r="R506" s="55"/>
      <c r="S506" s="55"/>
      <c r="T506" s="55"/>
      <c r="U506" s="55"/>
      <c r="V506" s="56"/>
      <c r="W506" s="56"/>
      <c r="X506" s="55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3"/>
      <c r="AN506" s="53"/>
    </row>
    <row r="507" spans="14:40" ht="12.75" customHeight="1">
      <c r="N507" s="55"/>
      <c r="O507" s="55"/>
      <c r="P507" s="55"/>
      <c r="Q507" s="55"/>
      <c r="R507" s="55"/>
      <c r="S507" s="55"/>
      <c r="T507" s="55"/>
      <c r="U507" s="55"/>
      <c r="V507" s="56"/>
      <c r="W507" s="56"/>
      <c r="X507" s="55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3"/>
      <c r="AN507" s="53"/>
    </row>
    <row r="508" spans="14:40" ht="12.75" customHeight="1">
      <c r="N508" s="55"/>
      <c r="O508" s="55"/>
      <c r="P508" s="55"/>
      <c r="Q508" s="55"/>
      <c r="R508" s="55"/>
      <c r="S508" s="55"/>
      <c r="T508" s="55"/>
      <c r="U508" s="55"/>
      <c r="V508" s="56"/>
      <c r="W508" s="56"/>
      <c r="X508" s="55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3"/>
      <c r="AN508" s="53"/>
    </row>
    <row r="509" spans="14:40" ht="12.75" customHeight="1">
      <c r="N509" s="55"/>
      <c r="O509" s="55"/>
      <c r="P509" s="55"/>
      <c r="Q509" s="55"/>
      <c r="R509" s="55"/>
      <c r="S509" s="55"/>
      <c r="T509" s="55"/>
      <c r="U509" s="55"/>
      <c r="V509" s="56"/>
      <c r="W509" s="56"/>
      <c r="X509" s="55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3"/>
      <c r="AN509" s="53"/>
    </row>
    <row r="510" spans="14:40" ht="12.75" customHeight="1">
      <c r="N510" s="55"/>
      <c r="O510" s="55"/>
      <c r="P510" s="55"/>
      <c r="Q510" s="55"/>
      <c r="R510" s="55"/>
      <c r="S510" s="55"/>
      <c r="T510" s="55"/>
      <c r="U510" s="55"/>
      <c r="V510" s="56"/>
      <c r="W510" s="56"/>
      <c r="X510" s="55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3"/>
      <c r="AN510" s="53"/>
    </row>
    <row r="511" spans="14:40" ht="12.75" customHeight="1">
      <c r="N511" s="55"/>
      <c r="O511" s="55"/>
      <c r="P511" s="55"/>
      <c r="Q511" s="55"/>
      <c r="R511" s="55"/>
      <c r="S511" s="55"/>
      <c r="T511" s="55"/>
      <c r="U511" s="55"/>
      <c r="V511" s="56"/>
      <c r="W511" s="56"/>
      <c r="X511" s="55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3"/>
      <c r="AN511" s="53"/>
    </row>
    <row r="512" spans="14:40" ht="12.75" customHeight="1">
      <c r="N512" s="55"/>
      <c r="O512" s="55"/>
      <c r="P512" s="55"/>
      <c r="Q512" s="55"/>
      <c r="R512" s="55"/>
      <c r="S512" s="55"/>
      <c r="T512" s="55"/>
      <c r="U512" s="55"/>
      <c r="V512" s="56"/>
      <c r="W512" s="56"/>
      <c r="X512" s="55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3"/>
      <c r="AN512" s="53"/>
    </row>
    <row r="513" spans="14:40" ht="12.75" customHeight="1">
      <c r="N513" s="55"/>
      <c r="O513" s="55"/>
      <c r="P513" s="55"/>
      <c r="Q513" s="55"/>
      <c r="R513" s="55"/>
      <c r="S513" s="55"/>
      <c r="T513" s="55"/>
      <c r="U513" s="55"/>
      <c r="V513" s="56"/>
      <c r="W513" s="56"/>
      <c r="X513" s="55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3"/>
      <c r="AN513" s="53"/>
    </row>
    <row r="514" spans="14:40" ht="12.75" customHeight="1">
      <c r="N514" s="55"/>
      <c r="O514" s="55"/>
      <c r="P514" s="55"/>
      <c r="Q514" s="55"/>
      <c r="R514" s="55"/>
      <c r="S514" s="55"/>
      <c r="T514" s="55"/>
      <c r="U514" s="55"/>
      <c r="V514" s="56"/>
      <c r="W514" s="56"/>
      <c r="X514" s="55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3"/>
      <c r="AN514" s="53"/>
    </row>
    <row r="515" spans="14:40" ht="12.75" customHeight="1">
      <c r="N515" s="55"/>
      <c r="O515" s="55"/>
      <c r="P515" s="55"/>
      <c r="Q515" s="55"/>
      <c r="R515" s="55"/>
      <c r="S515" s="55"/>
      <c r="T515" s="55"/>
      <c r="U515" s="55"/>
      <c r="V515" s="56"/>
      <c r="W515" s="56"/>
      <c r="X515" s="55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3"/>
      <c r="AN515" s="53"/>
    </row>
    <row r="516" spans="14:40" ht="12.75" customHeight="1">
      <c r="N516" s="55"/>
      <c r="O516" s="55"/>
      <c r="P516" s="55"/>
      <c r="Q516" s="55"/>
      <c r="R516" s="55"/>
      <c r="S516" s="55"/>
      <c r="T516" s="55"/>
      <c r="U516" s="55"/>
      <c r="V516" s="56"/>
      <c r="W516" s="56"/>
      <c r="X516" s="55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3"/>
      <c r="AN516" s="53"/>
    </row>
    <row r="517" spans="14:40" ht="12.75" customHeight="1">
      <c r="N517" s="55"/>
      <c r="O517" s="55"/>
      <c r="P517" s="55"/>
      <c r="Q517" s="55"/>
      <c r="R517" s="55"/>
      <c r="S517" s="55"/>
      <c r="T517" s="55"/>
      <c r="U517" s="55"/>
      <c r="V517" s="56"/>
      <c r="W517" s="56"/>
      <c r="X517" s="55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3"/>
      <c r="AN517" s="53"/>
    </row>
    <row r="518" spans="14:40" ht="12.75" customHeight="1">
      <c r="N518" s="55"/>
      <c r="O518" s="55"/>
      <c r="P518" s="55"/>
      <c r="Q518" s="55"/>
      <c r="R518" s="55"/>
      <c r="S518" s="55"/>
      <c r="T518" s="55"/>
      <c r="U518" s="55"/>
      <c r="V518" s="56"/>
      <c r="W518" s="56"/>
      <c r="X518" s="55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3"/>
      <c r="AN518" s="53"/>
    </row>
    <row r="519" spans="14:40" ht="12.75" customHeight="1">
      <c r="N519" s="55"/>
      <c r="O519" s="55"/>
      <c r="P519" s="55"/>
      <c r="Q519" s="55"/>
      <c r="R519" s="55"/>
      <c r="S519" s="55"/>
      <c r="T519" s="55"/>
      <c r="U519" s="55"/>
      <c r="V519" s="56"/>
      <c r="W519" s="56"/>
      <c r="X519" s="55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3"/>
      <c r="AN519" s="53"/>
    </row>
    <row r="520" spans="14:40" ht="12.75" customHeight="1">
      <c r="N520" s="55"/>
      <c r="O520" s="55"/>
      <c r="P520" s="55"/>
      <c r="Q520" s="55"/>
      <c r="R520" s="55"/>
      <c r="S520" s="55"/>
      <c r="T520" s="55"/>
      <c r="U520" s="55"/>
      <c r="V520" s="56"/>
      <c r="W520" s="56"/>
      <c r="X520" s="55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3"/>
      <c r="AN520" s="53"/>
    </row>
    <row r="521" spans="14:40" ht="12.75" customHeight="1">
      <c r="N521" s="55"/>
      <c r="O521" s="55"/>
      <c r="P521" s="55"/>
      <c r="Q521" s="55"/>
      <c r="R521" s="55"/>
      <c r="S521" s="55"/>
      <c r="T521" s="55"/>
      <c r="U521" s="55"/>
      <c r="V521" s="56"/>
      <c r="W521" s="56"/>
      <c r="X521" s="55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3"/>
      <c r="AN521" s="53"/>
    </row>
    <row r="522" spans="14:40" ht="12.75" customHeight="1">
      <c r="N522" s="55"/>
      <c r="O522" s="55"/>
      <c r="P522" s="55"/>
      <c r="Q522" s="55"/>
      <c r="R522" s="55"/>
      <c r="S522" s="55"/>
      <c r="T522" s="55"/>
      <c r="U522" s="55"/>
      <c r="V522" s="56"/>
      <c r="W522" s="56"/>
      <c r="X522" s="55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3"/>
      <c r="AN522" s="53"/>
    </row>
    <row r="523" spans="14:40" ht="12.75" customHeight="1">
      <c r="N523" s="55"/>
      <c r="O523" s="55"/>
      <c r="P523" s="55"/>
      <c r="Q523" s="55"/>
      <c r="R523" s="55"/>
      <c r="S523" s="55"/>
      <c r="T523" s="55"/>
      <c r="U523" s="55"/>
      <c r="V523" s="56"/>
      <c r="W523" s="56"/>
      <c r="X523" s="55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3"/>
      <c r="AN523" s="53"/>
    </row>
    <row r="524" spans="14:40" ht="12.75" customHeight="1">
      <c r="N524" s="55"/>
      <c r="O524" s="55"/>
      <c r="P524" s="55"/>
      <c r="Q524" s="55"/>
      <c r="R524" s="55"/>
      <c r="S524" s="55"/>
      <c r="T524" s="55"/>
      <c r="U524" s="55"/>
      <c r="V524" s="56"/>
      <c r="W524" s="56"/>
      <c r="X524" s="55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3"/>
      <c r="AN524" s="53"/>
    </row>
    <row r="525" spans="14:40" ht="12.75" customHeight="1">
      <c r="N525" s="55"/>
      <c r="O525" s="55"/>
      <c r="P525" s="55"/>
      <c r="Q525" s="55"/>
      <c r="R525" s="55"/>
      <c r="S525" s="55"/>
      <c r="T525" s="55"/>
      <c r="U525" s="55"/>
      <c r="V525" s="56"/>
      <c r="W525" s="56"/>
      <c r="X525" s="55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3"/>
      <c r="AN525" s="53"/>
    </row>
    <row r="526" spans="14:40" ht="12.75" customHeight="1">
      <c r="N526" s="55"/>
      <c r="O526" s="55"/>
      <c r="P526" s="55"/>
      <c r="Q526" s="55"/>
      <c r="R526" s="55"/>
      <c r="S526" s="55"/>
      <c r="T526" s="55"/>
      <c r="U526" s="55"/>
      <c r="V526" s="56"/>
      <c r="W526" s="56"/>
      <c r="X526" s="55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3"/>
      <c r="AN526" s="53"/>
    </row>
    <row r="527" spans="14:40" ht="12.75" customHeight="1">
      <c r="N527" s="55"/>
      <c r="O527" s="55"/>
      <c r="P527" s="55"/>
      <c r="Q527" s="55"/>
      <c r="R527" s="55"/>
      <c r="S527" s="55"/>
      <c r="T527" s="55"/>
      <c r="U527" s="55"/>
      <c r="V527" s="56"/>
      <c r="W527" s="56"/>
      <c r="X527" s="55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3"/>
      <c r="AN527" s="53"/>
    </row>
    <row r="528" spans="14:40" ht="12.75" customHeight="1">
      <c r="N528" s="55"/>
      <c r="O528" s="55"/>
      <c r="P528" s="55"/>
      <c r="Q528" s="55"/>
      <c r="R528" s="55"/>
      <c r="S528" s="55"/>
      <c r="T528" s="55"/>
      <c r="U528" s="55"/>
      <c r="V528" s="56"/>
      <c r="W528" s="56"/>
      <c r="X528" s="55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3"/>
      <c r="AN528" s="53"/>
    </row>
    <row r="529" spans="14:40" ht="12.75" customHeight="1">
      <c r="N529" s="55"/>
      <c r="O529" s="55"/>
      <c r="P529" s="55"/>
      <c r="Q529" s="55"/>
      <c r="R529" s="55"/>
      <c r="S529" s="55"/>
      <c r="T529" s="55"/>
      <c r="U529" s="55"/>
      <c r="V529" s="56"/>
      <c r="W529" s="56"/>
      <c r="X529" s="55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3"/>
      <c r="AN529" s="53"/>
    </row>
    <row r="530" spans="14:40" ht="12.75" customHeight="1">
      <c r="N530" s="55"/>
      <c r="O530" s="55"/>
      <c r="P530" s="55"/>
      <c r="Q530" s="55"/>
      <c r="R530" s="55"/>
      <c r="S530" s="55"/>
      <c r="T530" s="55"/>
      <c r="U530" s="55"/>
      <c r="V530" s="56"/>
      <c r="W530" s="56"/>
      <c r="X530" s="55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3"/>
      <c r="AN530" s="53"/>
    </row>
    <row r="531" spans="14:40" ht="12.75" customHeight="1">
      <c r="N531" s="55"/>
      <c r="O531" s="55"/>
      <c r="P531" s="55"/>
      <c r="Q531" s="55"/>
      <c r="R531" s="55"/>
      <c r="S531" s="55"/>
      <c r="T531" s="55"/>
      <c r="U531" s="55"/>
      <c r="V531" s="56"/>
      <c r="W531" s="56"/>
      <c r="X531" s="55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3"/>
      <c r="AN531" s="53"/>
    </row>
    <row r="532" spans="14:40" ht="12.75" customHeight="1">
      <c r="N532" s="55"/>
      <c r="O532" s="55"/>
      <c r="P532" s="55"/>
      <c r="Q532" s="55"/>
      <c r="R532" s="55"/>
      <c r="S532" s="55"/>
      <c r="T532" s="55"/>
      <c r="U532" s="55"/>
      <c r="V532" s="56"/>
      <c r="W532" s="56"/>
      <c r="X532" s="55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3"/>
      <c r="AN532" s="53"/>
    </row>
    <row r="533" spans="14:40" ht="12.75" customHeight="1">
      <c r="N533" s="55"/>
      <c r="O533" s="55"/>
      <c r="P533" s="55"/>
      <c r="Q533" s="55"/>
      <c r="R533" s="55"/>
      <c r="S533" s="55"/>
      <c r="T533" s="55"/>
      <c r="U533" s="55"/>
      <c r="V533" s="56"/>
      <c r="W533" s="56"/>
      <c r="X533" s="55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3"/>
      <c r="AN533" s="53"/>
    </row>
    <row r="534" spans="14:40" ht="12.75" customHeight="1">
      <c r="N534" s="55"/>
      <c r="O534" s="55"/>
      <c r="P534" s="55"/>
      <c r="Q534" s="55"/>
      <c r="R534" s="55"/>
      <c r="S534" s="55"/>
      <c r="T534" s="55"/>
      <c r="U534" s="55"/>
      <c r="V534" s="56"/>
      <c r="W534" s="56"/>
      <c r="X534" s="55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3"/>
      <c r="AN534" s="53"/>
    </row>
    <row r="535" spans="14:40" ht="12.75" customHeight="1">
      <c r="N535" s="55"/>
      <c r="O535" s="55"/>
      <c r="P535" s="55"/>
      <c r="Q535" s="55"/>
      <c r="R535" s="55"/>
      <c r="S535" s="55"/>
      <c r="T535" s="55"/>
      <c r="U535" s="55"/>
      <c r="V535" s="56"/>
      <c r="W535" s="56"/>
      <c r="X535" s="55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3"/>
      <c r="AN535" s="53"/>
    </row>
    <row r="536" spans="14:40" ht="12.75" customHeight="1">
      <c r="N536" s="55"/>
      <c r="O536" s="55"/>
      <c r="P536" s="55"/>
      <c r="Q536" s="55"/>
      <c r="R536" s="55"/>
      <c r="S536" s="55"/>
      <c r="T536" s="55"/>
      <c r="U536" s="55"/>
      <c r="V536" s="56"/>
      <c r="W536" s="56"/>
      <c r="X536" s="55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3"/>
      <c r="AN536" s="53"/>
    </row>
    <row r="537" spans="14:40" ht="12.75" customHeight="1">
      <c r="N537" s="55"/>
      <c r="O537" s="55"/>
      <c r="P537" s="55"/>
      <c r="Q537" s="55"/>
      <c r="R537" s="55"/>
      <c r="S537" s="55"/>
      <c r="T537" s="55"/>
      <c r="U537" s="55"/>
      <c r="V537" s="56"/>
      <c r="W537" s="56"/>
      <c r="X537" s="55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3"/>
      <c r="AN537" s="53"/>
    </row>
    <row r="538" spans="14:40" ht="12.75" customHeight="1">
      <c r="N538" s="55"/>
      <c r="O538" s="55"/>
      <c r="P538" s="55"/>
      <c r="Q538" s="55"/>
      <c r="R538" s="55"/>
      <c r="S538" s="55"/>
      <c r="T538" s="55"/>
      <c r="U538" s="55"/>
      <c r="V538" s="56"/>
      <c r="W538" s="56"/>
      <c r="X538" s="55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3"/>
      <c r="AN538" s="53"/>
    </row>
    <row r="539" spans="14:40" ht="12.75" customHeight="1">
      <c r="N539" s="55"/>
      <c r="O539" s="55"/>
      <c r="P539" s="55"/>
      <c r="Q539" s="55"/>
      <c r="R539" s="55"/>
      <c r="S539" s="55"/>
      <c r="T539" s="55"/>
      <c r="U539" s="55"/>
      <c r="V539" s="56"/>
      <c r="W539" s="56"/>
      <c r="X539" s="55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3"/>
      <c r="AN539" s="53"/>
    </row>
    <row r="540" spans="14:40" ht="12.75" customHeight="1">
      <c r="N540" s="55"/>
      <c r="O540" s="55"/>
      <c r="P540" s="55"/>
      <c r="Q540" s="55"/>
      <c r="R540" s="55"/>
      <c r="S540" s="55"/>
      <c r="T540" s="55"/>
      <c r="U540" s="55"/>
      <c r="V540" s="56"/>
      <c r="W540" s="56"/>
      <c r="X540" s="55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3"/>
      <c r="AN540" s="53"/>
    </row>
    <row r="541" spans="14:40" ht="12.75" customHeight="1">
      <c r="N541" s="55"/>
      <c r="O541" s="55"/>
      <c r="P541" s="55"/>
      <c r="Q541" s="55"/>
      <c r="R541" s="55"/>
      <c r="S541" s="55"/>
      <c r="T541" s="55"/>
      <c r="U541" s="55"/>
      <c r="V541" s="56"/>
      <c r="W541" s="56"/>
      <c r="X541" s="55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3"/>
      <c r="AN541" s="53"/>
    </row>
    <row r="542" spans="14:40" ht="12.75" customHeight="1">
      <c r="N542" s="55"/>
      <c r="O542" s="55"/>
      <c r="P542" s="55"/>
      <c r="Q542" s="55"/>
      <c r="R542" s="55"/>
      <c r="S542" s="55"/>
      <c r="T542" s="55"/>
      <c r="U542" s="55"/>
      <c r="V542" s="56"/>
      <c r="W542" s="56"/>
      <c r="X542" s="55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3"/>
      <c r="AN542" s="53"/>
    </row>
    <row r="543" spans="14:40" ht="12.75" customHeight="1">
      <c r="N543" s="55"/>
      <c r="O543" s="55"/>
      <c r="P543" s="55"/>
      <c r="Q543" s="55"/>
      <c r="R543" s="55"/>
      <c r="S543" s="55"/>
      <c r="T543" s="55"/>
      <c r="U543" s="55"/>
      <c r="V543" s="56"/>
      <c r="W543" s="56"/>
      <c r="X543" s="55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3"/>
      <c r="AN543" s="53"/>
    </row>
    <row r="544" spans="14:40" ht="12.75" customHeight="1">
      <c r="N544" s="55"/>
      <c r="O544" s="55"/>
      <c r="P544" s="55"/>
      <c r="Q544" s="55"/>
      <c r="R544" s="55"/>
      <c r="S544" s="55"/>
      <c r="T544" s="55"/>
      <c r="U544" s="55"/>
      <c r="V544" s="56"/>
      <c r="W544" s="56"/>
      <c r="X544" s="55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3"/>
      <c r="AN544" s="53"/>
    </row>
    <row r="545" spans="14:40" ht="12.75" customHeight="1">
      <c r="N545" s="55"/>
      <c r="O545" s="55"/>
      <c r="P545" s="55"/>
      <c r="Q545" s="55"/>
      <c r="R545" s="55"/>
      <c r="S545" s="55"/>
      <c r="T545" s="55"/>
      <c r="U545" s="55"/>
      <c r="V545" s="56"/>
      <c r="W545" s="56"/>
      <c r="X545" s="55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3"/>
      <c r="AN545" s="53"/>
    </row>
    <row r="546" spans="14:40" ht="12.75" customHeight="1">
      <c r="N546" s="55"/>
      <c r="O546" s="55"/>
      <c r="P546" s="55"/>
      <c r="Q546" s="55"/>
      <c r="R546" s="55"/>
      <c r="S546" s="55"/>
      <c r="T546" s="55"/>
      <c r="U546" s="55"/>
      <c r="V546" s="56"/>
      <c r="W546" s="56"/>
      <c r="X546" s="55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3"/>
      <c r="AN546" s="53"/>
    </row>
    <row r="547" spans="14:40" ht="12.75" customHeight="1">
      <c r="N547" s="55"/>
      <c r="O547" s="55"/>
      <c r="P547" s="55"/>
      <c r="Q547" s="55"/>
      <c r="R547" s="55"/>
      <c r="S547" s="55"/>
      <c r="T547" s="55"/>
      <c r="U547" s="55"/>
      <c r="V547" s="56"/>
      <c r="W547" s="56"/>
      <c r="X547" s="55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3"/>
      <c r="AN547" s="53"/>
    </row>
    <row r="548" spans="14:40" ht="12.75" customHeight="1">
      <c r="N548" s="55"/>
      <c r="O548" s="55"/>
      <c r="P548" s="55"/>
      <c r="Q548" s="55"/>
      <c r="R548" s="55"/>
      <c r="S548" s="55"/>
      <c r="T548" s="55"/>
      <c r="U548" s="55"/>
      <c r="V548" s="56"/>
      <c r="W548" s="56"/>
      <c r="X548" s="55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3"/>
      <c r="AN548" s="53"/>
    </row>
    <row r="549" spans="14:40" ht="12.75" customHeight="1">
      <c r="N549" s="55"/>
      <c r="O549" s="55"/>
      <c r="P549" s="55"/>
      <c r="Q549" s="55"/>
      <c r="R549" s="55"/>
      <c r="S549" s="55"/>
      <c r="T549" s="55"/>
      <c r="U549" s="55"/>
      <c r="V549" s="56"/>
      <c r="W549" s="56"/>
      <c r="X549" s="55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3"/>
      <c r="AN549" s="53"/>
    </row>
    <row r="550" spans="14:40" ht="12.75" customHeight="1">
      <c r="N550" s="55"/>
      <c r="O550" s="55"/>
      <c r="P550" s="55"/>
      <c r="Q550" s="55"/>
      <c r="R550" s="55"/>
      <c r="S550" s="55"/>
      <c r="T550" s="55"/>
      <c r="U550" s="55"/>
      <c r="V550" s="56"/>
      <c r="W550" s="56"/>
      <c r="X550" s="55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3"/>
      <c r="AN550" s="53"/>
    </row>
    <row r="551" spans="14:40" ht="12.75" customHeight="1">
      <c r="N551" s="55"/>
      <c r="O551" s="55"/>
      <c r="P551" s="55"/>
      <c r="Q551" s="55"/>
      <c r="R551" s="55"/>
      <c r="S551" s="55"/>
      <c r="T551" s="55"/>
      <c r="U551" s="55"/>
      <c r="V551" s="56"/>
      <c r="W551" s="56"/>
      <c r="X551" s="55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3"/>
      <c r="AN551" s="53"/>
    </row>
    <row r="552" spans="14:40" ht="12.75" customHeight="1">
      <c r="N552" s="55"/>
      <c r="O552" s="55"/>
      <c r="P552" s="55"/>
      <c r="Q552" s="55"/>
      <c r="R552" s="55"/>
      <c r="S552" s="55"/>
      <c r="T552" s="55"/>
      <c r="U552" s="55"/>
      <c r="V552" s="56"/>
      <c r="W552" s="56"/>
      <c r="X552" s="55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3"/>
      <c r="AN552" s="53"/>
    </row>
    <row r="553" spans="14:40" ht="12.75" customHeight="1">
      <c r="N553" s="55"/>
      <c r="O553" s="55"/>
      <c r="P553" s="55"/>
      <c r="Q553" s="55"/>
      <c r="R553" s="55"/>
      <c r="S553" s="55"/>
      <c r="T553" s="55"/>
      <c r="U553" s="55"/>
      <c r="V553" s="56"/>
      <c r="W553" s="56"/>
      <c r="X553" s="55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3"/>
      <c r="AN553" s="53"/>
    </row>
    <row r="554" spans="14:40" ht="12.75" customHeight="1">
      <c r="N554" s="55"/>
      <c r="O554" s="55"/>
      <c r="P554" s="55"/>
      <c r="Q554" s="55"/>
      <c r="R554" s="55"/>
      <c r="S554" s="55"/>
      <c r="T554" s="55"/>
      <c r="U554" s="55"/>
      <c r="V554" s="56"/>
      <c r="W554" s="56"/>
      <c r="X554" s="55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3"/>
      <c r="AN554" s="53"/>
    </row>
    <row r="555" spans="14:40" ht="12.75" customHeight="1">
      <c r="N555" s="55"/>
      <c r="O555" s="55"/>
      <c r="P555" s="55"/>
      <c r="Q555" s="55"/>
      <c r="R555" s="55"/>
      <c r="S555" s="55"/>
      <c r="T555" s="55"/>
      <c r="U555" s="55"/>
      <c r="V555" s="56"/>
      <c r="W555" s="56"/>
      <c r="X555" s="55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3"/>
      <c r="AN555" s="53"/>
    </row>
    <row r="556" spans="14:40" ht="12.75" customHeight="1">
      <c r="N556" s="55"/>
      <c r="O556" s="55"/>
      <c r="P556" s="55"/>
      <c r="Q556" s="55"/>
      <c r="R556" s="55"/>
      <c r="S556" s="55"/>
      <c r="T556" s="55"/>
      <c r="U556" s="55"/>
      <c r="V556" s="56"/>
      <c r="W556" s="56"/>
      <c r="X556" s="55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3"/>
      <c r="AN556" s="53"/>
    </row>
    <row r="557" spans="14:40" ht="12.75" customHeight="1">
      <c r="N557" s="55"/>
      <c r="O557" s="55"/>
      <c r="P557" s="55"/>
      <c r="Q557" s="55"/>
      <c r="R557" s="55"/>
      <c r="S557" s="55"/>
      <c r="T557" s="55"/>
      <c r="U557" s="55"/>
      <c r="V557" s="56"/>
      <c r="W557" s="56"/>
      <c r="X557" s="55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3"/>
      <c r="AN557" s="53"/>
    </row>
    <row r="558" spans="14:40" ht="12.75" customHeight="1">
      <c r="N558" s="55"/>
      <c r="O558" s="55"/>
      <c r="P558" s="55"/>
      <c r="Q558" s="55"/>
      <c r="R558" s="55"/>
      <c r="S558" s="55"/>
      <c r="T558" s="55"/>
      <c r="U558" s="55"/>
      <c r="V558" s="56"/>
      <c r="W558" s="56"/>
      <c r="X558" s="55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3"/>
      <c r="AN558" s="53"/>
    </row>
    <row r="559" spans="14:40" ht="12.75" customHeight="1">
      <c r="N559" s="55"/>
      <c r="O559" s="55"/>
      <c r="P559" s="55"/>
      <c r="Q559" s="55"/>
      <c r="R559" s="55"/>
      <c r="S559" s="55"/>
      <c r="T559" s="55"/>
      <c r="U559" s="55"/>
      <c r="V559" s="56"/>
      <c r="W559" s="56"/>
      <c r="X559" s="55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3"/>
      <c r="AN559" s="53"/>
    </row>
    <row r="560" spans="14:40" ht="12.75" customHeight="1">
      <c r="N560" s="55"/>
      <c r="O560" s="55"/>
      <c r="P560" s="55"/>
      <c r="Q560" s="55"/>
      <c r="R560" s="55"/>
      <c r="S560" s="55"/>
      <c r="T560" s="55"/>
      <c r="U560" s="55"/>
      <c r="V560" s="56"/>
      <c r="W560" s="56"/>
      <c r="X560" s="55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3"/>
      <c r="AN560" s="53"/>
    </row>
    <row r="561" spans="14:40" ht="12.75" customHeight="1">
      <c r="N561" s="55"/>
      <c r="O561" s="55"/>
      <c r="P561" s="55"/>
      <c r="Q561" s="55"/>
      <c r="R561" s="55"/>
      <c r="S561" s="55"/>
      <c r="T561" s="55"/>
      <c r="U561" s="55"/>
      <c r="V561" s="56"/>
      <c r="W561" s="56"/>
      <c r="X561" s="55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3"/>
      <c r="AN561" s="53"/>
    </row>
    <row r="562" spans="14:40" ht="12.75" customHeight="1">
      <c r="N562" s="55"/>
      <c r="O562" s="55"/>
      <c r="P562" s="55"/>
      <c r="Q562" s="55"/>
      <c r="R562" s="55"/>
      <c r="S562" s="55"/>
      <c r="T562" s="55"/>
      <c r="U562" s="55"/>
      <c r="V562" s="56"/>
      <c r="W562" s="56"/>
      <c r="X562" s="55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3"/>
      <c r="AN562" s="53"/>
    </row>
    <row r="563" spans="14:40" ht="12.75" customHeight="1">
      <c r="N563" s="55"/>
      <c r="O563" s="55"/>
      <c r="P563" s="55"/>
      <c r="Q563" s="55"/>
      <c r="R563" s="55"/>
      <c r="S563" s="55"/>
      <c r="T563" s="55"/>
      <c r="U563" s="55"/>
      <c r="V563" s="56"/>
      <c r="W563" s="56"/>
      <c r="X563" s="55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3"/>
      <c r="AN563" s="53"/>
    </row>
    <row r="564" spans="14:40" ht="12.75" customHeight="1">
      <c r="N564" s="55"/>
      <c r="O564" s="55"/>
      <c r="P564" s="55"/>
      <c r="Q564" s="55"/>
      <c r="R564" s="55"/>
      <c r="S564" s="55"/>
      <c r="T564" s="55"/>
      <c r="U564" s="55"/>
      <c r="V564" s="56"/>
      <c r="W564" s="56"/>
      <c r="X564" s="55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3"/>
      <c r="AN564" s="53"/>
    </row>
    <row r="565" spans="14:40" ht="12.75" customHeight="1">
      <c r="N565" s="55"/>
      <c r="O565" s="55"/>
      <c r="P565" s="55"/>
      <c r="Q565" s="55"/>
      <c r="R565" s="55"/>
      <c r="S565" s="55"/>
      <c r="T565" s="55"/>
      <c r="U565" s="55"/>
      <c r="V565" s="56"/>
      <c r="W565" s="56"/>
      <c r="X565" s="55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3"/>
      <c r="AN565" s="53"/>
    </row>
    <row r="566" spans="14:40" ht="12.75" customHeight="1">
      <c r="N566" s="55"/>
      <c r="O566" s="55"/>
      <c r="P566" s="55"/>
      <c r="Q566" s="55"/>
      <c r="R566" s="55"/>
      <c r="S566" s="55"/>
      <c r="T566" s="55"/>
      <c r="U566" s="55"/>
      <c r="V566" s="56"/>
      <c r="W566" s="56"/>
      <c r="X566" s="55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3"/>
      <c r="AN566" s="53"/>
    </row>
    <row r="567" spans="14:40" ht="12.75" customHeight="1">
      <c r="N567" s="55"/>
      <c r="O567" s="55"/>
      <c r="P567" s="55"/>
      <c r="Q567" s="55"/>
      <c r="R567" s="55"/>
      <c r="S567" s="55"/>
      <c r="T567" s="55"/>
      <c r="U567" s="55"/>
      <c r="V567" s="56"/>
      <c r="W567" s="56"/>
      <c r="X567" s="55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3"/>
      <c r="AN567" s="53"/>
    </row>
    <row r="568" spans="14:40" ht="12.75" customHeight="1">
      <c r="N568" s="55"/>
      <c r="O568" s="55"/>
      <c r="P568" s="55"/>
      <c r="Q568" s="55"/>
      <c r="R568" s="55"/>
      <c r="S568" s="55"/>
      <c r="T568" s="55"/>
      <c r="U568" s="55"/>
      <c r="V568" s="56"/>
      <c r="W568" s="56"/>
      <c r="X568" s="55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3"/>
      <c r="AN568" s="53"/>
    </row>
    <row r="569" spans="14:40" ht="12.75" customHeight="1">
      <c r="N569" s="55"/>
      <c r="O569" s="55"/>
      <c r="P569" s="55"/>
      <c r="Q569" s="55"/>
      <c r="R569" s="55"/>
      <c r="S569" s="55"/>
      <c r="T569" s="55"/>
      <c r="U569" s="55"/>
      <c r="V569" s="56"/>
      <c r="W569" s="56"/>
      <c r="X569" s="55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3"/>
      <c r="AN569" s="53"/>
    </row>
    <row r="570" spans="14:40" ht="12.75" customHeight="1">
      <c r="N570" s="55"/>
      <c r="O570" s="55"/>
      <c r="P570" s="55"/>
      <c r="Q570" s="55"/>
      <c r="R570" s="55"/>
      <c r="S570" s="55"/>
      <c r="T570" s="55"/>
      <c r="U570" s="55"/>
      <c r="V570" s="56"/>
      <c r="W570" s="56"/>
      <c r="X570" s="55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3"/>
      <c r="AN570" s="53"/>
    </row>
    <row r="571" spans="14:40" ht="12.75" customHeight="1">
      <c r="N571" s="55"/>
      <c r="O571" s="55"/>
      <c r="P571" s="55"/>
      <c r="Q571" s="55"/>
      <c r="R571" s="55"/>
      <c r="S571" s="55"/>
      <c r="T571" s="55"/>
      <c r="U571" s="55"/>
      <c r="V571" s="56"/>
      <c r="W571" s="56"/>
      <c r="X571" s="55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3"/>
      <c r="AN571" s="53"/>
    </row>
    <row r="572" spans="14:40" ht="12.75" customHeight="1">
      <c r="N572" s="55"/>
      <c r="O572" s="55"/>
      <c r="P572" s="55"/>
      <c r="Q572" s="55"/>
      <c r="R572" s="55"/>
      <c r="S572" s="55"/>
      <c r="T572" s="55"/>
      <c r="U572" s="55"/>
      <c r="V572" s="56"/>
      <c r="W572" s="56"/>
      <c r="X572" s="55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3"/>
      <c r="AN572" s="53"/>
    </row>
    <row r="573" spans="14:40" ht="12.75" customHeight="1">
      <c r="N573" s="55"/>
      <c r="O573" s="55"/>
      <c r="P573" s="55"/>
      <c r="Q573" s="55"/>
      <c r="R573" s="55"/>
      <c r="S573" s="55"/>
      <c r="T573" s="55"/>
      <c r="U573" s="55"/>
      <c r="V573" s="56"/>
      <c r="W573" s="56"/>
      <c r="X573" s="55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3"/>
      <c r="AN573" s="53"/>
    </row>
    <row r="574" spans="14:40" ht="12.75" customHeight="1">
      <c r="N574" s="55"/>
      <c r="O574" s="55"/>
      <c r="P574" s="55"/>
      <c r="Q574" s="55"/>
      <c r="R574" s="55"/>
      <c r="S574" s="55"/>
      <c r="T574" s="55"/>
      <c r="U574" s="55"/>
      <c r="V574" s="56"/>
      <c r="W574" s="56"/>
      <c r="X574" s="55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3"/>
      <c r="AN574" s="53"/>
    </row>
    <row r="575" spans="14:40" ht="12.75" customHeight="1">
      <c r="N575" s="55"/>
      <c r="O575" s="55"/>
      <c r="P575" s="55"/>
      <c r="Q575" s="55"/>
      <c r="R575" s="55"/>
      <c r="S575" s="55"/>
      <c r="T575" s="55"/>
      <c r="U575" s="55"/>
      <c r="V575" s="56"/>
      <c r="W575" s="56"/>
      <c r="X575" s="55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3"/>
      <c r="AN575" s="53"/>
    </row>
    <row r="576" spans="14:40" ht="12.75" customHeight="1">
      <c r="N576" s="55"/>
      <c r="O576" s="55"/>
      <c r="P576" s="55"/>
      <c r="Q576" s="55"/>
      <c r="R576" s="55"/>
      <c r="S576" s="55"/>
      <c r="T576" s="55"/>
      <c r="U576" s="55"/>
      <c r="V576" s="56"/>
      <c r="W576" s="56"/>
      <c r="X576" s="55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3"/>
      <c r="AN576" s="53"/>
    </row>
    <row r="577" spans="14:40" ht="13.5">
      <c r="N577" s="55"/>
      <c r="O577" s="55"/>
      <c r="P577" s="55"/>
      <c r="Q577" s="55"/>
      <c r="R577" s="55"/>
      <c r="S577" s="55"/>
      <c r="T577" s="55"/>
      <c r="U577" s="55"/>
      <c r="V577" s="56"/>
      <c r="W577" s="56"/>
      <c r="X577" s="55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3"/>
      <c r="AN577" s="53"/>
    </row>
    <row r="578" spans="14:40" ht="13.5">
      <c r="N578" s="55"/>
      <c r="O578" s="55"/>
      <c r="P578" s="55"/>
      <c r="Q578" s="55"/>
      <c r="R578" s="55"/>
      <c r="S578" s="55"/>
      <c r="T578" s="55"/>
      <c r="U578" s="55"/>
      <c r="V578" s="56"/>
      <c r="W578" s="56"/>
      <c r="X578" s="55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3"/>
      <c r="AN578" s="53"/>
    </row>
    <row r="579" spans="14:40" ht="13.5">
      <c r="N579" s="55"/>
      <c r="O579" s="55"/>
      <c r="P579" s="55"/>
      <c r="Q579" s="55"/>
      <c r="R579" s="55"/>
      <c r="S579" s="55"/>
      <c r="T579" s="55"/>
      <c r="U579" s="55"/>
      <c r="V579" s="56"/>
      <c r="W579" s="56"/>
      <c r="X579" s="55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3"/>
      <c r="AN579" s="53"/>
    </row>
    <row r="580" spans="14:40" ht="13.5">
      <c r="N580" s="55"/>
      <c r="O580" s="55"/>
      <c r="P580" s="55"/>
      <c r="Q580" s="55"/>
      <c r="R580" s="55"/>
      <c r="S580" s="55"/>
      <c r="T580" s="55"/>
      <c r="U580" s="55"/>
      <c r="V580" s="56"/>
      <c r="W580" s="56"/>
      <c r="X580" s="55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3"/>
      <c r="AN580" s="53"/>
    </row>
    <row r="581" spans="14:40" ht="13.5">
      <c r="N581" s="55"/>
      <c r="O581" s="55"/>
      <c r="P581" s="55"/>
      <c r="Q581" s="55"/>
      <c r="R581" s="55"/>
      <c r="S581" s="55"/>
      <c r="T581" s="55"/>
      <c r="U581" s="55"/>
      <c r="V581" s="56"/>
      <c r="W581" s="56"/>
      <c r="X581" s="55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3"/>
      <c r="AN581" s="53"/>
    </row>
    <row r="582" spans="14:40" ht="13.5">
      <c r="N582" s="55"/>
      <c r="O582" s="55"/>
      <c r="P582" s="55"/>
      <c r="Q582" s="55"/>
      <c r="R582" s="55"/>
      <c r="S582" s="55"/>
      <c r="T582" s="55"/>
      <c r="U582" s="55"/>
      <c r="V582" s="56"/>
      <c r="W582" s="56"/>
      <c r="X582" s="55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3"/>
      <c r="AN582" s="53"/>
    </row>
    <row r="583" spans="14:40" ht="13.5">
      <c r="N583" s="55"/>
      <c r="O583" s="55"/>
      <c r="P583" s="55"/>
      <c r="Q583" s="55"/>
      <c r="R583" s="55"/>
      <c r="S583" s="55"/>
      <c r="T583" s="55"/>
      <c r="U583" s="55"/>
      <c r="V583" s="56"/>
      <c r="W583" s="56"/>
      <c r="X583" s="55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3"/>
      <c r="AN583" s="53"/>
    </row>
    <row r="584" spans="14:40" ht="13.5">
      <c r="N584" s="55"/>
      <c r="O584" s="55"/>
      <c r="P584" s="55"/>
      <c r="Q584" s="55"/>
      <c r="R584" s="55"/>
      <c r="S584" s="55"/>
      <c r="T584" s="55"/>
      <c r="U584" s="55"/>
      <c r="V584" s="56"/>
      <c r="W584" s="56"/>
      <c r="X584" s="55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3"/>
      <c r="AN584" s="53"/>
    </row>
    <row r="585" spans="14:40" ht="13.5">
      <c r="N585" s="55"/>
      <c r="O585" s="55"/>
      <c r="P585" s="55"/>
      <c r="Q585" s="55"/>
      <c r="R585" s="55"/>
      <c r="S585" s="55"/>
      <c r="T585" s="55"/>
      <c r="U585" s="55"/>
      <c r="V585" s="56"/>
      <c r="W585" s="56"/>
      <c r="X585" s="55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3"/>
      <c r="AN585" s="53"/>
    </row>
    <row r="586" spans="14:40" ht="13.5">
      <c r="N586" s="55"/>
      <c r="O586" s="55"/>
      <c r="P586" s="55"/>
      <c r="Q586" s="55"/>
      <c r="R586" s="55"/>
      <c r="S586" s="55"/>
      <c r="T586" s="55"/>
      <c r="U586" s="55"/>
      <c r="V586" s="56"/>
      <c r="W586" s="56"/>
      <c r="X586" s="55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3"/>
      <c r="AN586" s="53"/>
    </row>
    <row r="587" spans="14:40" ht="13.5">
      <c r="N587" s="55"/>
      <c r="O587" s="55"/>
      <c r="P587" s="55"/>
      <c r="Q587" s="55"/>
      <c r="R587" s="55"/>
      <c r="S587" s="55"/>
      <c r="T587" s="55"/>
      <c r="U587" s="55"/>
      <c r="V587" s="56"/>
      <c r="W587" s="56"/>
      <c r="X587" s="55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3"/>
      <c r="AN587" s="53"/>
    </row>
    <row r="588" spans="14:40" ht="13.5">
      <c r="N588" s="55"/>
      <c r="O588" s="55"/>
      <c r="P588" s="55"/>
      <c r="Q588" s="55"/>
      <c r="R588" s="55"/>
      <c r="S588" s="55"/>
      <c r="T588" s="55"/>
      <c r="U588" s="55"/>
      <c r="V588" s="56"/>
      <c r="W588" s="56"/>
      <c r="X588" s="55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3"/>
      <c r="AN588" s="53"/>
    </row>
    <row r="589" spans="14:40" ht="13.5">
      <c r="N589" s="55"/>
      <c r="O589" s="55"/>
      <c r="P589" s="55"/>
      <c r="Q589" s="55"/>
      <c r="R589" s="55"/>
      <c r="S589" s="55"/>
      <c r="T589" s="55"/>
      <c r="U589" s="55"/>
      <c r="V589" s="56"/>
      <c r="W589" s="56"/>
      <c r="X589" s="55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3"/>
      <c r="AN589" s="53"/>
    </row>
    <row r="590" spans="14:40" ht="13.5">
      <c r="N590" s="55"/>
      <c r="O590" s="55"/>
      <c r="P590" s="55"/>
      <c r="Q590" s="55"/>
      <c r="R590" s="55"/>
      <c r="S590" s="55"/>
      <c r="T590" s="55"/>
      <c r="U590" s="55"/>
      <c r="V590" s="56"/>
      <c r="W590" s="56"/>
      <c r="X590" s="55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3"/>
      <c r="AN590" s="53"/>
    </row>
    <row r="591" spans="14:40" ht="13.5">
      <c r="N591" s="55"/>
      <c r="O591" s="55"/>
      <c r="P591" s="55"/>
      <c r="Q591" s="55"/>
      <c r="R591" s="55"/>
      <c r="S591" s="55"/>
      <c r="T591" s="55"/>
      <c r="U591" s="55"/>
      <c r="V591" s="56"/>
      <c r="W591" s="56"/>
      <c r="X591" s="55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3"/>
      <c r="AN591" s="53"/>
    </row>
    <row r="592" spans="14:40" ht="13.5">
      <c r="N592" s="55"/>
      <c r="O592" s="55"/>
      <c r="P592" s="55"/>
      <c r="Q592" s="55"/>
      <c r="R592" s="55"/>
      <c r="S592" s="55"/>
      <c r="T592" s="55"/>
      <c r="U592" s="55"/>
      <c r="V592" s="56"/>
      <c r="W592" s="56"/>
      <c r="X592" s="55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3"/>
      <c r="AN592" s="53"/>
    </row>
    <row r="593" spans="14:40" ht="13.5">
      <c r="N593" s="55"/>
      <c r="O593" s="55"/>
      <c r="P593" s="55"/>
      <c r="Q593" s="55"/>
      <c r="R593" s="55"/>
      <c r="S593" s="55"/>
      <c r="T593" s="55"/>
      <c r="U593" s="55"/>
      <c r="V593" s="56"/>
      <c r="W593" s="56"/>
      <c r="X593" s="55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3"/>
      <c r="AN593" s="53"/>
    </row>
    <row r="594" spans="14:40" ht="13.5">
      <c r="N594" s="55"/>
      <c r="O594" s="55"/>
      <c r="P594" s="55"/>
      <c r="Q594" s="55"/>
      <c r="R594" s="55"/>
      <c r="S594" s="55"/>
      <c r="T594" s="55"/>
      <c r="U594" s="55"/>
      <c r="V594" s="56"/>
      <c r="W594" s="56"/>
      <c r="X594" s="55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3"/>
      <c r="AN594" s="53"/>
    </row>
    <row r="595" spans="14:40" ht="13.5">
      <c r="N595" s="55"/>
      <c r="O595" s="55"/>
      <c r="P595" s="55"/>
      <c r="Q595" s="55"/>
      <c r="R595" s="55"/>
      <c r="S595" s="55"/>
      <c r="T595" s="55"/>
      <c r="U595" s="55"/>
      <c r="V595" s="56"/>
      <c r="W595" s="56"/>
      <c r="X595" s="55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3"/>
      <c r="AN595" s="53"/>
    </row>
    <row r="596" spans="14:40" ht="13.5">
      <c r="N596" s="55"/>
      <c r="O596" s="55"/>
      <c r="P596" s="55"/>
      <c r="Q596" s="55"/>
      <c r="R596" s="55"/>
      <c r="S596" s="55"/>
      <c r="T596" s="55"/>
      <c r="U596" s="55"/>
      <c r="V596" s="56"/>
      <c r="W596" s="56"/>
      <c r="X596" s="55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3"/>
      <c r="AN596" s="53"/>
    </row>
    <row r="597" spans="14:40" ht="13.5">
      <c r="N597" s="55"/>
      <c r="O597" s="55"/>
      <c r="P597" s="55"/>
      <c r="Q597" s="55"/>
      <c r="R597" s="55"/>
      <c r="S597" s="55"/>
      <c r="T597" s="55"/>
      <c r="U597" s="55"/>
      <c r="V597" s="56"/>
      <c r="W597" s="56"/>
      <c r="X597" s="55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3"/>
      <c r="AN597" s="53"/>
    </row>
    <row r="598" spans="14:40" ht="13.5">
      <c r="N598" s="55"/>
      <c r="O598" s="55"/>
      <c r="P598" s="55"/>
      <c r="Q598" s="55"/>
      <c r="R598" s="55"/>
      <c r="S598" s="55"/>
      <c r="T598" s="55"/>
      <c r="U598" s="55"/>
      <c r="V598" s="56"/>
      <c r="W598" s="56"/>
      <c r="X598" s="55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3"/>
      <c r="AN598" s="53"/>
    </row>
    <row r="599" spans="14:40" ht="13.5">
      <c r="N599" s="55"/>
      <c r="O599" s="55"/>
      <c r="P599" s="55"/>
      <c r="Q599" s="55"/>
      <c r="R599" s="55"/>
      <c r="S599" s="55"/>
      <c r="T599" s="55"/>
      <c r="U599" s="55"/>
      <c r="V599" s="56"/>
      <c r="W599" s="56"/>
      <c r="X599" s="55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3"/>
      <c r="AN599" s="53"/>
    </row>
    <row r="600" spans="14:40" ht="13.5">
      <c r="N600" s="55"/>
      <c r="O600" s="55"/>
      <c r="P600" s="55"/>
      <c r="Q600" s="55"/>
      <c r="R600" s="55"/>
      <c r="S600" s="55"/>
      <c r="T600" s="55"/>
      <c r="U600" s="55"/>
      <c r="V600" s="56"/>
      <c r="W600" s="56"/>
      <c r="X600" s="55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3"/>
      <c r="AN600" s="53"/>
    </row>
    <row r="601" spans="14:40" ht="13.5">
      <c r="N601" s="55"/>
      <c r="O601" s="55"/>
      <c r="P601" s="55"/>
      <c r="Q601" s="55"/>
      <c r="R601" s="55"/>
      <c r="S601" s="55"/>
      <c r="T601" s="55"/>
      <c r="U601" s="55"/>
      <c r="V601" s="56"/>
      <c r="W601" s="56"/>
      <c r="X601" s="55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3"/>
      <c r="AN601" s="53"/>
    </row>
    <row r="602" spans="14:40" ht="13.5">
      <c r="N602" s="55"/>
      <c r="O602" s="55"/>
      <c r="P602" s="55"/>
      <c r="Q602" s="55"/>
      <c r="R602" s="55"/>
      <c r="S602" s="55"/>
      <c r="T602" s="55"/>
      <c r="U602" s="55"/>
      <c r="V602" s="56"/>
      <c r="W602" s="56"/>
      <c r="X602" s="55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3"/>
      <c r="AN602" s="53"/>
    </row>
    <row r="603" spans="14:40" ht="13.5">
      <c r="N603" s="55"/>
      <c r="O603" s="55"/>
      <c r="P603" s="55"/>
      <c r="Q603" s="55"/>
      <c r="R603" s="55"/>
      <c r="S603" s="55"/>
      <c r="T603" s="55"/>
      <c r="U603" s="55"/>
      <c r="V603" s="56"/>
      <c r="W603" s="56"/>
      <c r="X603" s="55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3"/>
      <c r="AN603" s="53"/>
    </row>
    <row r="604" spans="14:40" ht="13.5">
      <c r="N604" s="55"/>
      <c r="O604" s="55"/>
      <c r="P604" s="55"/>
      <c r="Q604" s="55"/>
      <c r="R604" s="55"/>
      <c r="S604" s="55"/>
      <c r="T604" s="55"/>
      <c r="U604" s="55"/>
      <c r="V604" s="56"/>
      <c r="W604" s="56"/>
      <c r="X604" s="55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3"/>
      <c r="AN604" s="53"/>
    </row>
    <row r="605" spans="14:40" ht="13.5">
      <c r="N605" s="55"/>
      <c r="O605" s="55"/>
      <c r="P605" s="55"/>
      <c r="Q605" s="55"/>
      <c r="R605" s="55"/>
      <c r="S605" s="55"/>
      <c r="T605" s="55"/>
      <c r="U605" s="55"/>
      <c r="V605" s="56"/>
      <c r="W605" s="56"/>
      <c r="X605" s="55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3"/>
      <c r="AN605" s="53"/>
    </row>
    <row r="606" spans="14:40" ht="13.5">
      <c r="N606" s="55"/>
      <c r="O606" s="55"/>
      <c r="P606" s="55"/>
      <c r="Q606" s="55"/>
      <c r="R606" s="55"/>
      <c r="S606" s="55"/>
      <c r="T606" s="55"/>
      <c r="U606" s="55"/>
      <c r="V606" s="56"/>
      <c r="W606" s="56"/>
      <c r="X606" s="55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3"/>
      <c r="AN606" s="53"/>
    </row>
    <row r="607" spans="14:40" ht="13.5">
      <c r="N607" s="55"/>
      <c r="O607" s="55"/>
      <c r="P607" s="55"/>
      <c r="Q607" s="55"/>
      <c r="R607" s="55"/>
      <c r="S607" s="55"/>
      <c r="T607" s="55"/>
      <c r="U607" s="55"/>
      <c r="V607" s="56"/>
      <c r="W607" s="56"/>
      <c r="X607" s="55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3"/>
      <c r="AN607" s="53"/>
    </row>
    <row r="608" spans="14:40" ht="13.5">
      <c r="N608" s="55"/>
      <c r="O608" s="55"/>
      <c r="P608" s="55"/>
      <c r="Q608" s="55"/>
      <c r="R608" s="55"/>
      <c r="S608" s="55"/>
      <c r="T608" s="55"/>
      <c r="U608" s="55"/>
      <c r="V608" s="56"/>
      <c r="W608" s="56"/>
      <c r="X608" s="55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3"/>
      <c r="AN608" s="53"/>
    </row>
    <row r="609" spans="14:40" ht="13.5">
      <c r="N609" s="55"/>
      <c r="O609" s="55"/>
      <c r="P609" s="55"/>
      <c r="Q609" s="55"/>
      <c r="R609" s="55"/>
      <c r="S609" s="55"/>
      <c r="T609" s="55"/>
      <c r="U609" s="55"/>
      <c r="V609" s="56"/>
      <c r="W609" s="56"/>
      <c r="X609" s="55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3"/>
      <c r="AN609" s="53"/>
    </row>
    <row r="610" spans="14:40" ht="13.5">
      <c r="N610" s="55"/>
      <c r="O610" s="55"/>
      <c r="P610" s="55"/>
      <c r="Q610" s="55"/>
      <c r="R610" s="55"/>
      <c r="S610" s="55"/>
      <c r="T610" s="55"/>
      <c r="U610" s="55"/>
      <c r="V610" s="56"/>
      <c r="W610" s="56"/>
      <c r="X610" s="55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3"/>
      <c r="AN610" s="53"/>
    </row>
    <row r="611" spans="14:40" ht="13.5">
      <c r="N611" s="55"/>
      <c r="O611" s="55"/>
      <c r="P611" s="55"/>
      <c r="Q611" s="55"/>
      <c r="R611" s="55"/>
      <c r="S611" s="55"/>
      <c r="T611" s="55"/>
      <c r="U611" s="55"/>
      <c r="V611" s="56"/>
      <c r="W611" s="56"/>
      <c r="X611" s="55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3"/>
      <c r="AN611" s="53"/>
    </row>
    <row r="612" spans="14:40" ht="13.5">
      <c r="N612" s="55"/>
      <c r="O612" s="55"/>
      <c r="P612" s="55"/>
      <c r="Q612" s="55"/>
      <c r="R612" s="55"/>
      <c r="S612" s="55"/>
      <c r="T612" s="55"/>
      <c r="U612" s="55"/>
      <c r="V612" s="56"/>
      <c r="W612" s="56"/>
      <c r="X612" s="55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3"/>
      <c r="AN612" s="53"/>
    </row>
    <row r="613" spans="14:40" ht="13.5">
      <c r="N613" s="55"/>
      <c r="O613" s="55"/>
      <c r="P613" s="55"/>
      <c r="Q613" s="55"/>
      <c r="R613" s="55"/>
      <c r="S613" s="55"/>
      <c r="T613" s="55"/>
      <c r="U613" s="55"/>
      <c r="V613" s="56"/>
      <c r="W613" s="56"/>
      <c r="X613" s="55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3"/>
      <c r="AN613" s="53"/>
    </row>
    <row r="614" spans="14:40" ht="13.5">
      <c r="N614" s="55"/>
      <c r="O614" s="55"/>
      <c r="P614" s="55"/>
      <c r="Q614" s="55"/>
      <c r="R614" s="55"/>
      <c r="S614" s="55"/>
      <c r="T614" s="55"/>
      <c r="U614" s="55"/>
      <c r="V614" s="56"/>
      <c r="W614" s="56"/>
      <c r="X614" s="55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3"/>
      <c r="AN614" s="53"/>
    </row>
    <row r="615" spans="14:40" ht="13.5">
      <c r="N615" s="55"/>
      <c r="O615" s="55"/>
      <c r="P615" s="55"/>
      <c r="Q615" s="55"/>
      <c r="R615" s="55"/>
      <c r="S615" s="55"/>
      <c r="T615" s="55"/>
      <c r="U615" s="55"/>
      <c r="V615" s="56"/>
      <c r="W615" s="56"/>
      <c r="X615" s="55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3"/>
      <c r="AN615" s="53"/>
    </row>
    <row r="616" spans="14:40" ht="13.5">
      <c r="N616" s="55"/>
      <c r="O616" s="55"/>
      <c r="P616" s="55"/>
      <c r="Q616" s="55"/>
      <c r="R616" s="55"/>
      <c r="S616" s="55"/>
      <c r="T616" s="55"/>
      <c r="U616" s="55"/>
      <c r="V616" s="56"/>
      <c r="W616" s="56"/>
      <c r="X616" s="55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3"/>
      <c r="AN616" s="53"/>
    </row>
    <row r="617" spans="14:40" ht="13.5">
      <c r="N617" s="55"/>
      <c r="O617" s="55"/>
      <c r="P617" s="55"/>
      <c r="Q617" s="55"/>
      <c r="R617" s="55"/>
      <c r="S617" s="55"/>
      <c r="T617" s="55"/>
      <c r="U617" s="55"/>
      <c r="V617" s="56"/>
      <c r="W617" s="56"/>
      <c r="X617" s="55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3"/>
      <c r="AN617" s="53"/>
    </row>
    <row r="618" spans="14:40" ht="13.5">
      <c r="N618" s="55"/>
      <c r="O618" s="55"/>
      <c r="P618" s="55"/>
      <c r="Q618" s="55"/>
      <c r="R618" s="55"/>
      <c r="S618" s="55"/>
      <c r="T618" s="55"/>
      <c r="U618" s="55"/>
      <c r="V618" s="56"/>
      <c r="W618" s="56"/>
      <c r="X618" s="55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3"/>
      <c r="AN618" s="53"/>
    </row>
    <row r="619" spans="14:40" ht="13.5">
      <c r="N619" s="55"/>
      <c r="O619" s="55"/>
      <c r="P619" s="55"/>
      <c r="Q619" s="55"/>
      <c r="R619" s="55"/>
      <c r="S619" s="55"/>
      <c r="T619" s="55"/>
      <c r="U619" s="55"/>
      <c r="V619" s="56"/>
      <c r="W619" s="56"/>
      <c r="X619" s="55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3"/>
      <c r="AN619" s="53"/>
    </row>
    <row r="620" spans="14:40" ht="13.5">
      <c r="N620" s="55"/>
      <c r="O620" s="55"/>
      <c r="P620" s="55"/>
      <c r="Q620" s="55"/>
      <c r="R620" s="55"/>
      <c r="S620" s="55"/>
      <c r="T620" s="55"/>
      <c r="U620" s="55"/>
      <c r="V620" s="56"/>
      <c r="W620" s="56"/>
      <c r="X620" s="55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3"/>
      <c r="AN620" s="53"/>
    </row>
    <row r="621" spans="14:40" ht="13.5">
      <c r="N621" s="55"/>
      <c r="O621" s="55"/>
      <c r="P621" s="55"/>
      <c r="Q621" s="55"/>
      <c r="R621" s="55"/>
      <c r="S621" s="55"/>
      <c r="T621" s="55"/>
      <c r="U621" s="55"/>
      <c r="V621" s="56"/>
      <c r="W621" s="56"/>
      <c r="X621" s="55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3"/>
      <c r="AN621" s="53"/>
    </row>
    <row r="622" spans="14:40" ht="13.5">
      <c r="N622" s="55"/>
      <c r="O622" s="55"/>
      <c r="P622" s="55"/>
      <c r="Q622" s="55"/>
      <c r="R622" s="55"/>
      <c r="S622" s="55"/>
      <c r="T622" s="55"/>
      <c r="U622" s="55"/>
      <c r="V622" s="56"/>
      <c r="W622" s="56"/>
      <c r="X622" s="55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3"/>
      <c r="AN622" s="53"/>
    </row>
    <row r="623" spans="14:40" ht="13.5">
      <c r="N623" s="55"/>
      <c r="O623" s="55"/>
      <c r="P623" s="55"/>
      <c r="Q623" s="55"/>
      <c r="R623" s="55"/>
      <c r="S623" s="55"/>
      <c r="T623" s="55"/>
      <c r="U623" s="55"/>
      <c r="V623" s="56"/>
      <c r="W623" s="56"/>
      <c r="X623" s="55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3"/>
      <c r="AN623" s="53"/>
    </row>
    <row r="624" spans="14:40" ht="13.5">
      <c r="N624" s="55"/>
      <c r="O624" s="55"/>
      <c r="P624" s="55"/>
      <c r="Q624" s="55"/>
      <c r="R624" s="55"/>
      <c r="S624" s="55"/>
      <c r="T624" s="55"/>
      <c r="U624" s="55"/>
      <c r="V624" s="56"/>
      <c r="W624" s="56"/>
      <c r="X624" s="55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3"/>
      <c r="AN624" s="53"/>
    </row>
    <row r="625" spans="14:40" ht="13.5">
      <c r="N625" s="55"/>
      <c r="O625" s="55"/>
      <c r="P625" s="55"/>
      <c r="Q625" s="55"/>
      <c r="R625" s="55"/>
      <c r="S625" s="55"/>
      <c r="T625" s="55"/>
      <c r="U625" s="55"/>
      <c r="V625" s="56"/>
      <c r="W625" s="56"/>
      <c r="X625" s="55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3"/>
      <c r="AN625" s="53"/>
    </row>
    <row r="626" spans="14:40" ht="13.5">
      <c r="N626" s="55"/>
      <c r="O626" s="55"/>
      <c r="P626" s="55"/>
      <c r="Q626" s="55"/>
      <c r="R626" s="55"/>
      <c r="S626" s="55"/>
      <c r="T626" s="55"/>
      <c r="U626" s="55"/>
      <c r="V626" s="56"/>
      <c r="W626" s="56"/>
      <c r="X626" s="55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3"/>
      <c r="AN626" s="53"/>
    </row>
    <row r="627" spans="14:40" ht="13.5">
      <c r="N627" s="55"/>
      <c r="O627" s="55"/>
      <c r="P627" s="55"/>
      <c r="Q627" s="55"/>
      <c r="R627" s="55"/>
      <c r="S627" s="55"/>
      <c r="T627" s="55"/>
      <c r="U627" s="55"/>
      <c r="V627" s="56"/>
      <c r="W627" s="56"/>
      <c r="X627" s="55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3"/>
      <c r="AN627" s="53"/>
    </row>
    <row r="628" spans="14:40" ht="13.5">
      <c r="N628" s="55"/>
      <c r="O628" s="55"/>
      <c r="P628" s="55"/>
      <c r="Q628" s="55"/>
      <c r="R628" s="55"/>
      <c r="S628" s="55"/>
      <c r="T628" s="55"/>
      <c r="U628" s="55"/>
      <c r="V628" s="56"/>
      <c r="W628" s="56"/>
      <c r="X628" s="55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3"/>
      <c r="AN628" s="53"/>
    </row>
    <row r="629" spans="14:40" ht="13.5">
      <c r="N629" s="55"/>
      <c r="O629" s="55"/>
      <c r="P629" s="55"/>
      <c r="Q629" s="55"/>
      <c r="R629" s="55"/>
      <c r="S629" s="55"/>
      <c r="T629" s="55"/>
      <c r="U629" s="55"/>
      <c r="V629" s="56"/>
      <c r="W629" s="56"/>
      <c r="X629" s="55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3"/>
      <c r="AN629" s="53"/>
    </row>
    <row r="630" spans="14:40" ht="13.5">
      <c r="N630" s="55"/>
      <c r="O630" s="55"/>
      <c r="P630" s="55"/>
      <c r="Q630" s="55"/>
      <c r="R630" s="55"/>
      <c r="S630" s="55"/>
      <c r="T630" s="55"/>
      <c r="U630" s="55"/>
      <c r="V630" s="56"/>
      <c r="W630" s="56"/>
      <c r="X630" s="55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3"/>
      <c r="AN630" s="53"/>
    </row>
    <row r="631" spans="14:40" ht="13.5">
      <c r="N631" s="55"/>
      <c r="O631" s="55"/>
      <c r="P631" s="55"/>
      <c r="Q631" s="55"/>
      <c r="R631" s="55"/>
      <c r="S631" s="55"/>
      <c r="T631" s="55"/>
      <c r="U631" s="55"/>
      <c r="V631" s="56"/>
      <c r="W631" s="56"/>
      <c r="X631" s="55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3"/>
      <c r="AN631" s="53"/>
    </row>
    <row r="632" spans="14:40" ht="13.5">
      <c r="N632" s="55"/>
      <c r="O632" s="55"/>
      <c r="P632" s="55"/>
      <c r="Q632" s="55"/>
      <c r="R632" s="55"/>
      <c r="S632" s="55"/>
      <c r="T632" s="55"/>
      <c r="U632" s="55"/>
      <c r="V632" s="56"/>
      <c r="W632" s="56"/>
      <c r="X632" s="55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3"/>
      <c r="AN632" s="53"/>
    </row>
    <row r="633" spans="14:40" ht="13.5">
      <c r="N633" s="55"/>
      <c r="O633" s="55"/>
      <c r="P633" s="55"/>
      <c r="Q633" s="55"/>
      <c r="R633" s="55"/>
      <c r="S633" s="55"/>
      <c r="T633" s="55"/>
      <c r="U633" s="55"/>
      <c r="V633" s="56"/>
      <c r="W633" s="56"/>
      <c r="X633" s="55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3"/>
      <c r="AN633" s="53"/>
    </row>
    <row r="634" spans="14:40" ht="13.5">
      <c r="N634" s="55"/>
      <c r="O634" s="55"/>
      <c r="P634" s="55"/>
      <c r="Q634" s="55"/>
      <c r="R634" s="55"/>
      <c r="S634" s="55"/>
      <c r="T634" s="55"/>
      <c r="U634" s="55"/>
      <c r="V634" s="56"/>
      <c r="W634" s="56"/>
      <c r="X634" s="55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3"/>
      <c r="AN634" s="53"/>
    </row>
    <row r="635" spans="14:40" ht="13.5">
      <c r="N635" s="55"/>
      <c r="O635" s="55"/>
      <c r="P635" s="55"/>
      <c r="Q635" s="55"/>
      <c r="R635" s="55"/>
      <c r="S635" s="55"/>
      <c r="T635" s="55"/>
      <c r="U635" s="55"/>
      <c r="V635" s="56"/>
      <c r="W635" s="56"/>
      <c r="X635" s="55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3"/>
      <c r="AN635" s="53"/>
    </row>
    <row r="636" spans="14:40" ht="13.5">
      <c r="N636" s="55"/>
      <c r="O636" s="55"/>
      <c r="P636" s="55"/>
      <c r="Q636" s="55"/>
      <c r="R636" s="55"/>
      <c r="S636" s="55"/>
      <c r="T636" s="55"/>
      <c r="U636" s="55"/>
      <c r="V636" s="56"/>
      <c r="W636" s="56"/>
      <c r="X636" s="55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3"/>
      <c r="AN636" s="53"/>
    </row>
    <row r="637" spans="14:40" ht="13.5">
      <c r="N637" s="55"/>
      <c r="O637" s="55"/>
      <c r="P637" s="55"/>
      <c r="Q637" s="55"/>
      <c r="R637" s="55"/>
      <c r="S637" s="55"/>
      <c r="T637" s="55"/>
      <c r="U637" s="55"/>
      <c r="V637" s="56"/>
      <c r="W637" s="56"/>
      <c r="X637" s="55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3"/>
      <c r="AN637" s="53"/>
    </row>
    <row r="638" spans="14:40" ht="13.5">
      <c r="N638" s="55"/>
      <c r="O638" s="55"/>
      <c r="P638" s="55"/>
      <c r="Q638" s="55"/>
      <c r="R638" s="55"/>
      <c r="S638" s="55"/>
      <c r="T638" s="55"/>
      <c r="U638" s="55"/>
      <c r="V638" s="56"/>
      <c r="W638" s="56"/>
      <c r="X638" s="55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3"/>
      <c r="AN638" s="53"/>
    </row>
    <row r="639" spans="14:40" ht="13.5">
      <c r="N639" s="55"/>
      <c r="O639" s="55"/>
      <c r="P639" s="55"/>
      <c r="Q639" s="55"/>
      <c r="R639" s="55"/>
      <c r="S639" s="55"/>
      <c r="T639" s="55"/>
      <c r="U639" s="55"/>
      <c r="V639" s="56"/>
      <c r="W639" s="56"/>
      <c r="X639" s="55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3"/>
      <c r="AN639" s="53"/>
    </row>
    <row r="640" spans="14:40" ht="13.5">
      <c r="N640" s="55"/>
      <c r="O640" s="55"/>
      <c r="P640" s="55"/>
      <c r="Q640" s="55"/>
      <c r="R640" s="55"/>
      <c r="S640" s="55"/>
      <c r="T640" s="55"/>
      <c r="U640" s="55"/>
      <c r="V640" s="56"/>
      <c r="W640" s="56"/>
      <c r="X640" s="55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3"/>
      <c r="AN640" s="53"/>
    </row>
    <row r="641" spans="14:40" ht="13.5">
      <c r="N641" s="55"/>
      <c r="O641" s="55"/>
      <c r="P641" s="55"/>
      <c r="Q641" s="55"/>
      <c r="R641" s="55"/>
      <c r="S641" s="55"/>
      <c r="T641" s="55"/>
      <c r="U641" s="55"/>
      <c r="V641" s="56"/>
      <c r="W641" s="56"/>
      <c r="X641" s="55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3"/>
      <c r="AN641" s="53"/>
    </row>
    <row r="642" spans="14:40" ht="13.5">
      <c r="N642" s="55"/>
      <c r="O642" s="55"/>
      <c r="P642" s="55"/>
      <c r="Q642" s="55"/>
      <c r="R642" s="55"/>
      <c r="S642" s="55"/>
      <c r="T642" s="55"/>
      <c r="U642" s="55"/>
      <c r="V642" s="56"/>
      <c r="W642" s="56"/>
      <c r="X642" s="55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3"/>
      <c r="AN642" s="53"/>
    </row>
    <row r="643" spans="14:40" ht="13.5">
      <c r="N643" s="55"/>
      <c r="O643" s="55"/>
      <c r="P643" s="55"/>
      <c r="Q643" s="55"/>
      <c r="R643" s="55"/>
      <c r="S643" s="55"/>
      <c r="T643" s="55"/>
      <c r="U643" s="55"/>
      <c r="V643" s="56"/>
      <c r="W643" s="56"/>
      <c r="X643" s="55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3"/>
      <c r="AN643" s="53"/>
    </row>
    <row r="644" spans="14:40" ht="13.5">
      <c r="N644" s="55"/>
      <c r="O644" s="55"/>
      <c r="P644" s="55"/>
      <c r="Q644" s="55"/>
      <c r="R644" s="55"/>
      <c r="S644" s="55"/>
      <c r="T644" s="55"/>
      <c r="U644" s="55"/>
      <c r="V644" s="56"/>
      <c r="W644" s="56"/>
      <c r="X644" s="55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3"/>
      <c r="AN644" s="53"/>
    </row>
    <row r="645" spans="14:40" ht="13.5">
      <c r="N645" s="55"/>
      <c r="O645" s="55"/>
      <c r="P645" s="55"/>
      <c r="Q645" s="55"/>
      <c r="R645" s="55"/>
      <c r="S645" s="55"/>
      <c r="T645" s="55"/>
      <c r="U645" s="55"/>
      <c r="V645" s="56"/>
      <c r="W645" s="56"/>
      <c r="X645" s="55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3"/>
      <c r="AN645" s="53"/>
    </row>
    <row r="646" spans="14:40" ht="13.5">
      <c r="N646" s="55"/>
      <c r="O646" s="55"/>
      <c r="P646" s="55"/>
      <c r="Q646" s="55"/>
      <c r="R646" s="55"/>
      <c r="S646" s="55"/>
      <c r="T646" s="55"/>
      <c r="U646" s="55"/>
      <c r="V646" s="56"/>
      <c r="W646" s="56"/>
      <c r="X646" s="55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3"/>
      <c r="AN646" s="53"/>
    </row>
    <row r="647" spans="14:40" ht="13.5">
      <c r="N647" s="55"/>
      <c r="O647" s="55"/>
      <c r="P647" s="55"/>
      <c r="Q647" s="55"/>
      <c r="R647" s="55"/>
      <c r="S647" s="55"/>
      <c r="T647" s="55"/>
      <c r="U647" s="55"/>
      <c r="V647" s="56"/>
      <c r="W647" s="56"/>
      <c r="X647" s="55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3"/>
      <c r="AN647" s="53"/>
    </row>
    <row r="648" spans="14:40" ht="13.5">
      <c r="N648" s="55"/>
      <c r="O648" s="55"/>
      <c r="P648" s="55"/>
      <c r="Q648" s="55"/>
      <c r="R648" s="55"/>
      <c r="S648" s="55"/>
      <c r="T648" s="55"/>
      <c r="U648" s="55"/>
      <c r="V648" s="56"/>
      <c r="W648" s="56"/>
      <c r="X648" s="55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3"/>
      <c r="AN648" s="53"/>
    </row>
    <row r="649" spans="14:40" ht="13.5">
      <c r="N649" s="55"/>
      <c r="O649" s="55"/>
      <c r="P649" s="55"/>
      <c r="Q649" s="55"/>
      <c r="R649" s="55"/>
      <c r="S649" s="55"/>
      <c r="T649" s="55"/>
      <c r="U649" s="55"/>
      <c r="V649" s="56"/>
      <c r="W649" s="56"/>
      <c r="X649" s="55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3"/>
      <c r="AN649" s="53"/>
    </row>
    <row r="650" spans="14:40" ht="13.5">
      <c r="N650" s="55"/>
      <c r="O650" s="55"/>
      <c r="P650" s="55"/>
      <c r="Q650" s="55"/>
      <c r="R650" s="55"/>
      <c r="S650" s="55"/>
      <c r="T650" s="55"/>
      <c r="U650" s="55"/>
      <c r="V650" s="56"/>
      <c r="W650" s="56"/>
      <c r="X650" s="55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3"/>
      <c r="AN650" s="53"/>
    </row>
    <row r="651" spans="14:40" ht="13.5">
      <c r="N651" s="55"/>
      <c r="O651" s="55"/>
      <c r="P651" s="55"/>
      <c r="Q651" s="55"/>
      <c r="R651" s="55"/>
      <c r="S651" s="55"/>
      <c r="T651" s="55"/>
      <c r="U651" s="55"/>
      <c r="V651" s="56"/>
      <c r="W651" s="56"/>
      <c r="X651" s="55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3"/>
      <c r="AN651" s="53"/>
    </row>
    <row r="652" spans="14:40" ht="13.5">
      <c r="N652" s="55"/>
      <c r="O652" s="55"/>
      <c r="P652" s="55"/>
      <c r="Q652" s="55"/>
      <c r="R652" s="55"/>
      <c r="S652" s="55"/>
      <c r="T652" s="55"/>
      <c r="U652" s="55"/>
      <c r="V652" s="56"/>
      <c r="W652" s="56"/>
      <c r="X652" s="55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3"/>
      <c r="AN652" s="53"/>
    </row>
    <row r="653" spans="14:40" ht="13.5">
      <c r="N653" s="55"/>
      <c r="O653" s="55"/>
      <c r="P653" s="55"/>
      <c r="Q653" s="55"/>
      <c r="R653" s="55"/>
      <c r="S653" s="55"/>
      <c r="T653" s="55"/>
      <c r="U653" s="55"/>
      <c r="V653" s="56"/>
      <c r="W653" s="56"/>
      <c r="X653" s="55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3"/>
      <c r="AN653" s="53"/>
    </row>
    <row r="654" spans="14:40" ht="13.5">
      <c r="N654" s="55"/>
      <c r="O654" s="55"/>
      <c r="P654" s="55"/>
      <c r="Q654" s="55"/>
      <c r="R654" s="55"/>
      <c r="S654" s="55"/>
      <c r="T654" s="55"/>
      <c r="U654" s="55"/>
      <c r="V654" s="56"/>
      <c r="W654" s="56"/>
      <c r="X654" s="55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3"/>
      <c r="AN654" s="53"/>
    </row>
    <row r="655" spans="14:40" ht="13.5">
      <c r="N655" s="55"/>
      <c r="O655" s="55"/>
      <c r="P655" s="55"/>
      <c r="Q655" s="55"/>
      <c r="R655" s="55"/>
      <c r="S655" s="55"/>
      <c r="T655" s="55"/>
      <c r="U655" s="55"/>
      <c r="V655" s="56"/>
      <c r="W655" s="56"/>
      <c r="X655" s="55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3"/>
      <c r="AN655" s="53"/>
    </row>
    <row r="656" spans="14:40" ht="13.5">
      <c r="N656" s="55"/>
      <c r="O656" s="55"/>
      <c r="P656" s="55"/>
      <c r="Q656" s="55"/>
      <c r="R656" s="55"/>
      <c r="S656" s="55"/>
      <c r="T656" s="55"/>
      <c r="U656" s="55"/>
      <c r="V656" s="56"/>
      <c r="W656" s="56"/>
      <c r="X656" s="55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3"/>
      <c r="AN656" s="53"/>
    </row>
    <row r="657" spans="14:40" ht="13.5">
      <c r="N657" s="55"/>
      <c r="O657" s="55"/>
      <c r="P657" s="55"/>
      <c r="Q657" s="55"/>
      <c r="R657" s="55"/>
      <c r="S657" s="55"/>
      <c r="T657" s="55"/>
      <c r="U657" s="55"/>
      <c r="V657" s="56"/>
      <c r="W657" s="56"/>
      <c r="X657" s="55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3"/>
      <c r="AN657" s="53"/>
    </row>
    <row r="658" spans="14:40" ht="13.5">
      <c r="N658" s="55"/>
      <c r="O658" s="55"/>
      <c r="P658" s="55"/>
      <c r="Q658" s="55"/>
      <c r="R658" s="55"/>
      <c r="S658" s="55"/>
      <c r="T658" s="55"/>
      <c r="U658" s="55"/>
      <c r="V658" s="56"/>
      <c r="W658" s="56"/>
      <c r="X658" s="55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3"/>
      <c r="AN658" s="53"/>
    </row>
    <row r="659" spans="14:40" ht="13.5">
      <c r="N659" s="55"/>
      <c r="O659" s="55"/>
      <c r="P659" s="55"/>
      <c r="Q659" s="55"/>
      <c r="R659" s="55"/>
      <c r="S659" s="55"/>
      <c r="T659" s="55"/>
      <c r="U659" s="55"/>
      <c r="V659" s="56"/>
      <c r="W659" s="56"/>
      <c r="X659" s="55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3"/>
      <c r="AN659" s="53"/>
    </row>
    <row r="660" spans="14:40" ht="13.5">
      <c r="N660" s="55"/>
      <c r="O660" s="55"/>
      <c r="P660" s="55"/>
      <c r="Q660" s="55"/>
      <c r="R660" s="55"/>
      <c r="S660" s="55"/>
      <c r="T660" s="55"/>
      <c r="U660" s="55"/>
      <c r="V660" s="56"/>
      <c r="W660" s="56"/>
      <c r="X660" s="55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3"/>
      <c r="AN660" s="53"/>
    </row>
    <row r="661" spans="14:40" ht="13.5">
      <c r="N661" s="55"/>
      <c r="O661" s="55"/>
      <c r="P661" s="55"/>
      <c r="Q661" s="55"/>
      <c r="R661" s="55"/>
      <c r="S661" s="55"/>
      <c r="T661" s="55"/>
      <c r="U661" s="55"/>
      <c r="V661" s="56"/>
      <c r="W661" s="56"/>
      <c r="X661" s="55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3"/>
      <c r="AN661" s="53"/>
    </row>
    <row r="662" spans="14:40" ht="13.5">
      <c r="N662" s="55"/>
      <c r="O662" s="55"/>
      <c r="P662" s="55"/>
      <c r="Q662" s="55"/>
      <c r="R662" s="55"/>
      <c r="S662" s="55"/>
      <c r="T662" s="55"/>
      <c r="U662" s="55"/>
      <c r="V662" s="56"/>
      <c r="W662" s="56"/>
      <c r="X662" s="55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3"/>
      <c r="AN662" s="53"/>
    </row>
    <row r="663" spans="14:40" ht="13.5">
      <c r="N663" s="55"/>
      <c r="O663" s="55"/>
      <c r="P663" s="55"/>
      <c r="Q663" s="55"/>
      <c r="R663" s="55"/>
      <c r="S663" s="55"/>
      <c r="T663" s="55"/>
      <c r="U663" s="55"/>
      <c r="V663" s="56"/>
      <c r="W663" s="56"/>
      <c r="X663" s="55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3"/>
      <c r="AN663" s="53"/>
    </row>
    <row r="664" spans="14:40" ht="13.5">
      <c r="N664" s="55"/>
      <c r="O664" s="55"/>
      <c r="P664" s="55"/>
      <c r="Q664" s="55"/>
      <c r="R664" s="55"/>
      <c r="S664" s="55"/>
      <c r="T664" s="55"/>
      <c r="U664" s="55"/>
      <c r="V664" s="56"/>
      <c r="W664" s="56"/>
      <c r="X664" s="55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3"/>
      <c r="AN664" s="53"/>
    </row>
    <row r="665" spans="14:40" ht="13.5">
      <c r="N665" s="55"/>
      <c r="O665" s="55"/>
      <c r="P665" s="55"/>
      <c r="Q665" s="55"/>
      <c r="R665" s="55"/>
      <c r="S665" s="55"/>
      <c r="T665" s="55"/>
      <c r="U665" s="55"/>
      <c r="V665" s="56"/>
      <c r="W665" s="56"/>
      <c r="X665" s="55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3"/>
      <c r="AN665" s="53"/>
    </row>
    <row r="666" spans="14:40" ht="13.5">
      <c r="N666" s="55"/>
      <c r="O666" s="55"/>
      <c r="P666" s="55"/>
      <c r="Q666" s="55"/>
      <c r="R666" s="55"/>
      <c r="S666" s="55"/>
      <c r="T666" s="55"/>
      <c r="U666" s="55"/>
      <c r="V666" s="56"/>
      <c r="W666" s="56"/>
      <c r="X666" s="55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3"/>
      <c r="AN666" s="53"/>
    </row>
    <row r="667" spans="14:40" ht="13.5">
      <c r="N667" s="55"/>
      <c r="O667" s="55"/>
      <c r="P667" s="55"/>
      <c r="Q667" s="55"/>
      <c r="R667" s="55"/>
      <c r="S667" s="55"/>
      <c r="T667" s="55"/>
      <c r="U667" s="55"/>
      <c r="V667" s="56"/>
      <c r="W667" s="56"/>
      <c r="X667" s="55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3"/>
      <c r="AN667" s="53"/>
    </row>
    <row r="668" spans="14:40" ht="13.5">
      <c r="N668" s="55"/>
      <c r="O668" s="55"/>
      <c r="P668" s="55"/>
      <c r="Q668" s="55"/>
      <c r="R668" s="55"/>
      <c r="S668" s="55"/>
      <c r="T668" s="55"/>
      <c r="U668" s="55"/>
      <c r="V668" s="56"/>
      <c r="W668" s="56"/>
      <c r="X668" s="55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3"/>
      <c r="AN668" s="53"/>
    </row>
    <row r="669" spans="14:40" ht="13.5">
      <c r="N669" s="55"/>
      <c r="O669" s="55"/>
      <c r="P669" s="55"/>
      <c r="Q669" s="55"/>
      <c r="R669" s="55"/>
      <c r="S669" s="55"/>
      <c r="T669" s="55"/>
      <c r="U669" s="55"/>
      <c r="V669" s="56"/>
      <c r="W669" s="56"/>
      <c r="X669" s="55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3"/>
      <c r="AN669" s="53"/>
    </row>
    <row r="670" spans="14:40" ht="13.5">
      <c r="N670" s="55"/>
      <c r="O670" s="55"/>
      <c r="P670" s="55"/>
      <c r="Q670" s="55"/>
      <c r="R670" s="55"/>
      <c r="S670" s="55"/>
      <c r="T670" s="55"/>
      <c r="U670" s="55"/>
      <c r="V670" s="56"/>
      <c r="W670" s="56"/>
      <c r="X670" s="55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3"/>
      <c r="AN670" s="53"/>
    </row>
    <row r="671" spans="14:40" ht="13.5">
      <c r="N671" s="55"/>
      <c r="O671" s="55"/>
      <c r="P671" s="55"/>
      <c r="Q671" s="55"/>
      <c r="R671" s="55"/>
      <c r="S671" s="55"/>
      <c r="T671" s="55"/>
      <c r="U671" s="55"/>
      <c r="V671" s="56"/>
      <c r="W671" s="56"/>
      <c r="X671" s="55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3"/>
      <c r="AN671" s="53"/>
    </row>
    <row r="672" spans="14:40" ht="13.5">
      <c r="N672" s="55"/>
      <c r="O672" s="55"/>
      <c r="P672" s="55"/>
      <c r="Q672" s="55"/>
      <c r="R672" s="55"/>
      <c r="S672" s="55"/>
      <c r="T672" s="55"/>
      <c r="U672" s="55"/>
      <c r="V672" s="56"/>
      <c r="W672" s="56"/>
      <c r="X672" s="55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3"/>
      <c r="AN672" s="53"/>
    </row>
    <row r="673" spans="14:40" ht="13.5">
      <c r="N673" s="55"/>
      <c r="O673" s="55"/>
      <c r="P673" s="55"/>
      <c r="Q673" s="55"/>
      <c r="R673" s="55"/>
      <c r="S673" s="55"/>
      <c r="T673" s="55"/>
      <c r="U673" s="55"/>
      <c r="V673" s="56"/>
      <c r="W673" s="56"/>
      <c r="X673" s="55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3"/>
      <c r="AN673" s="53"/>
    </row>
    <row r="674" spans="14:40" ht="13.5">
      <c r="N674" s="55"/>
      <c r="O674" s="55"/>
      <c r="P674" s="55"/>
      <c r="Q674" s="55"/>
      <c r="R674" s="55"/>
      <c r="S674" s="55"/>
      <c r="T674" s="55"/>
      <c r="U674" s="55"/>
      <c r="V674" s="56"/>
      <c r="W674" s="56"/>
      <c r="X674" s="55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3"/>
      <c r="AN674" s="53"/>
    </row>
    <row r="675" spans="14:40" ht="13.5">
      <c r="N675" s="55"/>
      <c r="O675" s="55"/>
      <c r="P675" s="55"/>
      <c r="Q675" s="55"/>
      <c r="R675" s="55"/>
      <c r="S675" s="55"/>
      <c r="T675" s="55"/>
      <c r="U675" s="55"/>
      <c r="V675" s="56"/>
      <c r="W675" s="56"/>
      <c r="X675" s="55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3"/>
      <c r="AN675" s="53"/>
    </row>
    <row r="676" spans="14:40" ht="13.5">
      <c r="N676" s="55"/>
      <c r="O676" s="55"/>
      <c r="P676" s="55"/>
      <c r="Q676" s="55"/>
      <c r="R676" s="55"/>
      <c r="S676" s="55"/>
      <c r="T676" s="55"/>
      <c r="U676" s="55"/>
      <c r="V676" s="56"/>
      <c r="W676" s="56"/>
      <c r="X676" s="55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3"/>
      <c r="AN676" s="53"/>
    </row>
    <row r="677" spans="14:40" ht="13.5">
      <c r="N677" s="55"/>
      <c r="O677" s="55"/>
      <c r="P677" s="55"/>
      <c r="Q677" s="55"/>
      <c r="R677" s="55"/>
      <c r="S677" s="55"/>
      <c r="T677" s="55"/>
      <c r="U677" s="55"/>
      <c r="V677" s="56"/>
      <c r="W677" s="56"/>
      <c r="X677" s="55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3"/>
      <c r="AN677" s="53"/>
    </row>
    <row r="678" spans="14:40" ht="13.5">
      <c r="N678" s="55"/>
      <c r="O678" s="55"/>
      <c r="P678" s="55"/>
      <c r="Q678" s="55"/>
      <c r="R678" s="55"/>
      <c r="S678" s="55"/>
      <c r="T678" s="55"/>
      <c r="U678" s="55"/>
      <c r="V678" s="56"/>
      <c r="W678" s="56"/>
      <c r="X678" s="55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3"/>
      <c r="AN678" s="53"/>
    </row>
    <row r="679" spans="14:40" ht="13.5">
      <c r="N679" s="55"/>
      <c r="O679" s="55"/>
      <c r="P679" s="55"/>
      <c r="Q679" s="55"/>
      <c r="R679" s="55"/>
      <c r="S679" s="55"/>
      <c r="T679" s="55"/>
      <c r="U679" s="55"/>
      <c r="V679" s="56"/>
      <c r="W679" s="56"/>
      <c r="X679" s="55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3"/>
      <c r="AN679" s="53"/>
    </row>
    <row r="680" spans="14:40" ht="13.5">
      <c r="N680" s="55"/>
      <c r="O680" s="55"/>
      <c r="P680" s="55"/>
      <c r="Q680" s="55"/>
      <c r="R680" s="55"/>
      <c r="S680" s="55"/>
      <c r="T680" s="55"/>
      <c r="U680" s="55"/>
      <c r="V680" s="56"/>
      <c r="W680" s="56"/>
      <c r="X680" s="55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3"/>
      <c r="AN680" s="53"/>
    </row>
    <row r="681" spans="14:40" ht="13.5">
      <c r="N681" s="55"/>
      <c r="O681" s="55"/>
      <c r="P681" s="55"/>
      <c r="Q681" s="55"/>
      <c r="R681" s="55"/>
      <c r="S681" s="55"/>
      <c r="T681" s="55"/>
      <c r="U681" s="55"/>
      <c r="V681" s="56"/>
      <c r="W681" s="56"/>
      <c r="X681" s="55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3"/>
      <c r="AN681" s="53"/>
    </row>
    <row r="682" spans="14:40" ht="13.5">
      <c r="N682" s="55"/>
      <c r="O682" s="55"/>
      <c r="P682" s="55"/>
      <c r="Q682" s="55"/>
      <c r="R682" s="55"/>
      <c r="S682" s="55"/>
      <c r="T682" s="55"/>
      <c r="U682" s="55"/>
      <c r="V682" s="56"/>
      <c r="W682" s="56"/>
      <c r="X682" s="55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3"/>
      <c r="AN682" s="53"/>
    </row>
    <row r="683" spans="14:40" ht="13.5">
      <c r="N683" s="55"/>
      <c r="O683" s="55"/>
      <c r="P683" s="55"/>
      <c r="Q683" s="55"/>
      <c r="R683" s="55"/>
      <c r="S683" s="55"/>
      <c r="T683" s="55"/>
      <c r="U683" s="55"/>
      <c r="V683" s="56"/>
      <c r="W683" s="56"/>
      <c r="X683" s="55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3"/>
      <c r="AN683" s="53"/>
    </row>
    <row r="684" spans="14:40" ht="13.5">
      <c r="N684" s="55"/>
      <c r="O684" s="55"/>
      <c r="P684" s="55"/>
      <c r="Q684" s="55"/>
      <c r="R684" s="55"/>
      <c r="S684" s="55"/>
      <c r="T684" s="55"/>
      <c r="U684" s="55"/>
      <c r="V684" s="56"/>
      <c r="W684" s="56"/>
      <c r="X684" s="55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3"/>
      <c r="AN684" s="53"/>
    </row>
    <row r="685" spans="14:40" ht="13.5">
      <c r="N685" s="55"/>
      <c r="O685" s="55"/>
      <c r="P685" s="55"/>
      <c r="Q685" s="55"/>
      <c r="R685" s="55"/>
      <c r="S685" s="55"/>
      <c r="T685" s="55"/>
      <c r="U685" s="55"/>
      <c r="V685" s="56"/>
      <c r="W685" s="56"/>
      <c r="X685" s="55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3"/>
      <c r="AN685" s="53"/>
    </row>
    <row r="686" spans="14:40" ht="13.5">
      <c r="N686" s="55"/>
      <c r="O686" s="55"/>
      <c r="P686" s="55"/>
      <c r="Q686" s="55"/>
      <c r="R686" s="55"/>
      <c r="S686" s="55"/>
      <c r="T686" s="55"/>
      <c r="U686" s="55"/>
      <c r="V686" s="56"/>
      <c r="W686" s="56"/>
      <c r="X686" s="55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3"/>
      <c r="AN686" s="53"/>
    </row>
    <row r="687" spans="14:40" ht="13.5">
      <c r="N687" s="55"/>
      <c r="O687" s="55"/>
      <c r="P687" s="55"/>
      <c r="Q687" s="55"/>
      <c r="R687" s="55"/>
      <c r="S687" s="55"/>
      <c r="T687" s="55"/>
      <c r="U687" s="55"/>
      <c r="V687" s="56"/>
      <c r="W687" s="56"/>
      <c r="X687" s="55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3"/>
      <c r="AN687" s="53"/>
    </row>
    <row r="688" spans="14:40" ht="13.5">
      <c r="N688" s="55"/>
      <c r="O688" s="55"/>
      <c r="P688" s="55"/>
      <c r="Q688" s="55"/>
      <c r="R688" s="55"/>
      <c r="S688" s="55"/>
      <c r="T688" s="55"/>
      <c r="U688" s="55"/>
      <c r="V688" s="56"/>
      <c r="W688" s="56"/>
      <c r="X688" s="55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3"/>
      <c r="AN688" s="53"/>
    </row>
    <row r="689" spans="14:40" ht="13.5">
      <c r="N689" s="55"/>
      <c r="O689" s="55"/>
      <c r="P689" s="55"/>
      <c r="Q689" s="55"/>
      <c r="R689" s="55"/>
      <c r="S689" s="55"/>
      <c r="T689" s="55"/>
      <c r="U689" s="55"/>
      <c r="V689" s="56"/>
      <c r="W689" s="56"/>
      <c r="X689" s="55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3"/>
      <c r="AN689" s="53"/>
    </row>
    <row r="690" spans="14:40" ht="13.5">
      <c r="N690" s="55"/>
      <c r="O690" s="55"/>
      <c r="P690" s="55"/>
      <c r="Q690" s="55"/>
      <c r="R690" s="55"/>
      <c r="S690" s="55"/>
      <c r="T690" s="55"/>
      <c r="U690" s="55"/>
      <c r="V690" s="56"/>
      <c r="W690" s="56"/>
      <c r="X690" s="55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3"/>
      <c r="AN690" s="53"/>
    </row>
    <row r="691" spans="14:40" ht="13.5">
      <c r="N691" s="55"/>
      <c r="O691" s="55"/>
      <c r="P691" s="55"/>
      <c r="Q691" s="55"/>
      <c r="R691" s="55"/>
      <c r="S691" s="55"/>
      <c r="T691" s="55"/>
      <c r="U691" s="55"/>
      <c r="V691" s="56"/>
      <c r="W691" s="56"/>
      <c r="X691" s="55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3"/>
      <c r="AN691" s="53"/>
    </row>
    <row r="692" spans="14:40" ht="13.5">
      <c r="N692" s="55"/>
      <c r="O692" s="55"/>
      <c r="P692" s="55"/>
      <c r="Q692" s="55"/>
      <c r="R692" s="55"/>
      <c r="S692" s="55"/>
      <c r="T692" s="55"/>
      <c r="U692" s="55"/>
      <c r="V692" s="56"/>
      <c r="W692" s="56"/>
      <c r="X692" s="55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3"/>
      <c r="AN692" s="53"/>
    </row>
    <row r="693" spans="14:40" ht="13.5">
      <c r="N693" s="55"/>
      <c r="O693" s="55"/>
      <c r="P693" s="55"/>
      <c r="Q693" s="55"/>
      <c r="R693" s="55"/>
      <c r="S693" s="55"/>
      <c r="T693" s="55"/>
      <c r="U693" s="55"/>
      <c r="V693" s="56"/>
      <c r="W693" s="56"/>
      <c r="X693" s="55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3"/>
      <c r="AN693" s="53"/>
    </row>
    <row r="694" spans="14:40" ht="13.5">
      <c r="N694" s="55"/>
      <c r="O694" s="55"/>
      <c r="P694" s="55"/>
      <c r="Q694" s="55"/>
      <c r="R694" s="55"/>
      <c r="S694" s="55"/>
      <c r="T694" s="55"/>
      <c r="U694" s="55"/>
      <c r="V694" s="56"/>
      <c r="W694" s="56"/>
      <c r="X694" s="55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3"/>
      <c r="AN694" s="53"/>
    </row>
    <row r="695" spans="14:40" ht="13.5">
      <c r="N695" s="55"/>
      <c r="O695" s="55"/>
      <c r="P695" s="55"/>
      <c r="Q695" s="55"/>
      <c r="R695" s="55"/>
      <c r="S695" s="55"/>
      <c r="T695" s="55"/>
      <c r="U695" s="55"/>
      <c r="V695" s="56"/>
      <c r="W695" s="56"/>
      <c r="X695" s="55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3"/>
      <c r="AN695" s="53"/>
    </row>
    <row r="696" spans="14:40" ht="13.5">
      <c r="N696" s="55"/>
      <c r="O696" s="55"/>
      <c r="P696" s="55"/>
      <c r="Q696" s="55"/>
      <c r="R696" s="55"/>
      <c r="S696" s="55"/>
      <c r="T696" s="55"/>
      <c r="U696" s="55"/>
      <c r="V696" s="56"/>
      <c r="W696" s="56"/>
      <c r="X696" s="55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3"/>
      <c r="AN696" s="53"/>
    </row>
    <row r="697" spans="14:40" ht="13.5">
      <c r="N697" s="55"/>
      <c r="O697" s="55"/>
      <c r="P697" s="55"/>
      <c r="Q697" s="55"/>
      <c r="R697" s="55"/>
      <c r="S697" s="55"/>
      <c r="T697" s="55"/>
      <c r="U697" s="55"/>
      <c r="V697" s="56"/>
      <c r="W697" s="56"/>
      <c r="X697" s="55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3"/>
      <c r="AN697" s="53"/>
    </row>
    <row r="698" spans="14:40" ht="13.5">
      <c r="N698" s="55"/>
      <c r="O698" s="55"/>
      <c r="P698" s="55"/>
      <c r="Q698" s="55"/>
      <c r="R698" s="55"/>
      <c r="S698" s="55"/>
      <c r="T698" s="55"/>
      <c r="U698" s="55"/>
      <c r="V698" s="56"/>
      <c r="W698" s="56"/>
      <c r="X698" s="55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3"/>
      <c r="AN698" s="53"/>
    </row>
    <row r="699" spans="14:40" ht="13.5">
      <c r="N699" s="55"/>
      <c r="O699" s="55"/>
      <c r="P699" s="55"/>
      <c r="Q699" s="55"/>
      <c r="R699" s="55"/>
      <c r="S699" s="55"/>
      <c r="T699" s="55"/>
      <c r="U699" s="55"/>
      <c r="V699" s="56"/>
      <c r="W699" s="56"/>
      <c r="X699" s="55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3"/>
      <c r="AN699" s="53"/>
    </row>
    <row r="700" spans="14:40" ht="13.5">
      <c r="N700" s="55"/>
      <c r="O700" s="55"/>
      <c r="P700" s="55"/>
      <c r="Q700" s="55"/>
      <c r="R700" s="55"/>
      <c r="S700" s="55"/>
      <c r="T700" s="55"/>
      <c r="U700" s="55"/>
      <c r="V700" s="56"/>
      <c r="W700" s="56"/>
      <c r="X700" s="55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3"/>
      <c r="AN700" s="53"/>
    </row>
    <row r="701" spans="14:40" ht="13.5">
      <c r="N701" s="55"/>
      <c r="O701" s="55"/>
      <c r="P701" s="55"/>
      <c r="Q701" s="55"/>
      <c r="R701" s="55"/>
      <c r="S701" s="55"/>
      <c r="T701" s="55"/>
      <c r="U701" s="55"/>
      <c r="V701" s="56"/>
      <c r="W701" s="56"/>
      <c r="X701" s="55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3"/>
      <c r="AN701" s="53"/>
    </row>
    <row r="702" spans="14:40" ht="13.5">
      <c r="N702" s="55"/>
      <c r="O702" s="55"/>
      <c r="P702" s="55"/>
      <c r="Q702" s="55"/>
      <c r="R702" s="55"/>
      <c r="S702" s="55"/>
      <c r="T702" s="55"/>
      <c r="U702" s="55"/>
      <c r="V702" s="56"/>
      <c r="W702" s="56"/>
      <c r="X702" s="55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3"/>
      <c r="AN702" s="53"/>
    </row>
    <row r="703" spans="14:40" ht="13.5">
      <c r="N703" s="55"/>
      <c r="O703" s="55"/>
      <c r="P703" s="55"/>
      <c r="Q703" s="55"/>
      <c r="R703" s="55"/>
      <c r="S703" s="55"/>
      <c r="T703" s="55"/>
      <c r="U703" s="55"/>
      <c r="V703" s="56"/>
      <c r="W703" s="56"/>
      <c r="X703" s="55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3"/>
      <c r="AN703" s="53"/>
    </row>
    <row r="704" spans="14:40" ht="13.5">
      <c r="N704" s="55"/>
      <c r="O704" s="55"/>
      <c r="P704" s="55"/>
      <c r="Q704" s="55"/>
      <c r="R704" s="55"/>
      <c r="S704" s="55"/>
      <c r="T704" s="55"/>
      <c r="U704" s="55"/>
      <c r="V704" s="56"/>
      <c r="W704" s="56"/>
      <c r="X704" s="55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3"/>
      <c r="AN704" s="53"/>
    </row>
    <row r="705" spans="14:40" ht="13.5">
      <c r="N705" s="55"/>
      <c r="O705" s="55"/>
      <c r="P705" s="55"/>
      <c r="Q705" s="55"/>
      <c r="R705" s="55"/>
      <c r="S705" s="55"/>
      <c r="T705" s="55"/>
      <c r="U705" s="55"/>
      <c r="V705" s="56"/>
      <c r="W705" s="56"/>
      <c r="X705" s="55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3"/>
      <c r="AN705" s="53"/>
    </row>
    <row r="706" spans="14:40" ht="13.5">
      <c r="N706" s="55"/>
      <c r="O706" s="55"/>
      <c r="P706" s="55"/>
      <c r="Q706" s="55"/>
      <c r="R706" s="55"/>
      <c r="S706" s="55"/>
      <c r="T706" s="55"/>
      <c r="U706" s="55"/>
      <c r="V706" s="56"/>
      <c r="W706" s="56"/>
      <c r="X706" s="55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3"/>
      <c r="AN706" s="53"/>
    </row>
    <row r="707" spans="14:40" ht="13.5">
      <c r="N707" s="55"/>
      <c r="O707" s="55"/>
      <c r="P707" s="55"/>
      <c r="Q707" s="55"/>
      <c r="R707" s="55"/>
      <c r="S707" s="55"/>
      <c r="T707" s="55"/>
      <c r="U707" s="55"/>
      <c r="V707" s="56"/>
      <c r="W707" s="56"/>
      <c r="X707" s="55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3"/>
      <c r="AN707" s="53"/>
    </row>
    <row r="708" spans="14:40" ht="13.5">
      <c r="N708" s="55"/>
      <c r="O708" s="55"/>
      <c r="P708" s="55"/>
      <c r="Q708" s="55"/>
      <c r="R708" s="55"/>
      <c r="S708" s="55"/>
      <c r="T708" s="55"/>
      <c r="U708" s="55"/>
      <c r="V708" s="56"/>
      <c r="W708" s="56"/>
      <c r="X708" s="55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3"/>
      <c r="AN708" s="53"/>
    </row>
    <row r="709" spans="14:40" ht="13.5">
      <c r="N709" s="55"/>
      <c r="O709" s="55"/>
      <c r="P709" s="55"/>
      <c r="Q709" s="55"/>
      <c r="R709" s="55"/>
      <c r="S709" s="55"/>
      <c r="T709" s="55"/>
      <c r="U709" s="55"/>
      <c r="V709" s="56"/>
      <c r="W709" s="56"/>
      <c r="X709" s="55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3"/>
      <c r="AN709" s="53"/>
    </row>
    <row r="710" spans="14:40" ht="13.5">
      <c r="N710" s="55"/>
      <c r="O710" s="55"/>
      <c r="P710" s="55"/>
      <c r="Q710" s="55"/>
      <c r="R710" s="55"/>
      <c r="S710" s="55"/>
      <c r="T710" s="55"/>
      <c r="U710" s="55"/>
      <c r="V710" s="56"/>
      <c r="W710" s="56"/>
      <c r="X710" s="55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3"/>
      <c r="AN710" s="53"/>
    </row>
    <row r="711" spans="14:40" ht="13.5">
      <c r="N711" s="55"/>
      <c r="O711" s="55"/>
      <c r="P711" s="55"/>
      <c r="Q711" s="55"/>
      <c r="R711" s="55"/>
      <c r="S711" s="55"/>
      <c r="T711" s="55"/>
      <c r="U711" s="55"/>
      <c r="V711" s="56"/>
      <c r="W711" s="56"/>
      <c r="X711" s="55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3"/>
      <c r="AN711" s="53"/>
    </row>
    <row r="712" spans="14:40" ht="13.5">
      <c r="N712" s="55"/>
      <c r="O712" s="55"/>
      <c r="P712" s="55"/>
      <c r="Q712" s="55"/>
      <c r="R712" s="55"/>
      <c r="S712" s="55"/>
      <c r="T712" s="55"/>
      <c r="U712" s="55"/>
      <c r="V712" s="56"/>
      <c r="W712" s="56"/>
      <c r="X712" s="55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3"/>
      <c r="AN712" s="53"/>
    </row>
    <row r="713" spans="14:40" ht="13.5">
      <c r="N713" s="55"/>
      <c r="O713" s="55"/>
      <c r="P713" s="55"/>
      <c r="Q713" s="55"/>
      <c r="R713" s="55"/>
      <c r="S713" s="55"/>
      <c r="T713" s="55"/>
      <c r="U713" s="55"/>
      <c r="V713" s="56"/>
      <c r="W713" s="56"/>
      <c r="X713" s="55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3"/>
      <c r="AN713" s="53"/>
    </row>
    <row r="714" spans="14:40" ht="13.5">
      <c r="N714" s="55"/>
      <c r="O714" s="55"/>
      <c r="P714" s="55"/>
      <c r="Q714" s="55"/>
      <c r="R714" s="55"/>
      <c r="S714" s="55"/>
      <c r="T714" s="55"/>
      <c r="U714" s="55"/>
      <c r="V714" s="56"/>
      <c r="W714" s="56"/>
      <c r="X714" s="55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3"/>
      <c r="AN714" s="53"/>
    </row>
    <row r="715" spans="14:40" ht="13.5">
      <c r="N715" s="55"/>
      <c r="O715" s="55"/>
      <c r="P715" s="55"/>
      <c r="Q715" s="55"/>
      <c r="R715" s="55"/>
      <c r="S715" s="55"/>
      <c r="T715" s="55"/>
      <c r="U715" s="55"/>
      <c r="V715" s="56"/>
      <c r="W715" s="56"/>
      <c r="X715" s="55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3"/>
      <c r="AN715" s="53"/>
    </row>
    <row r="716" spans="14:40" ht="13.5">
      <c r="N716" s="55"/>
      <c r="O716" s="55"/>
      <c r="P716" s="55"/>
      <c r="Q716" s="55"/>
      <c r="R716" s="55"/>
      <c r="S716" s="55"/>
      <c r="T716" s="55"/>
      <c r="U716" s="55"/>
      <c r="V716" s="56"/>
      <c r="W716" s="56"/>
      <c r="X716" s="55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3"/>
      <c r="AN716" s="53"/>
    </row>
    <row r="717" spans="14:40" ht="13.5">
      <c r="N717" s="55"/>
      <c r="O717" s="55"/>
      <c r="P717" s="55"/>
      <c r="Q717" s="55"/>
      <c r="R717" s="55"/>
      <c r="S717" s="55"/>
      <c r="T717" s="55"/>
      <c r="U717" s="55"/>
      <c r="V717" s="56"/>
      <c r="W717" s="56"/>
      <c r="X717" s="55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3"/>
      <c r="AN717" s="53"/>
    </row>
    <row r="718" spans="14:40" ht="13.5">
      <c r="N718" s="55"/>
      <c r="O718" s="55"/>
      <c r="P718" s="55"/>
      <c r="Q718" s="55"/>
      <c r="R718" s="55"/>
      <c r="S718" s="55"/>
      <c r="T718" s="55"/>
      <c r="U718" s="55"/>
      <c r="V718" s="56"/>
      <c r="W718" s="56"/>
      <c r="X718" s="55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3"/>
      <c r="AN718" s="53"/>
    </row>
    <row r="719" spans="14:40" ht="13.5">
      <c r="N719" s="55"/>
      <c r="O719" s="55"/>
      <c r="P719" s="55"/>
      <c r="Q719" s="55"/>
      <c r="R719" s="55"/>
      <c r="S719" s="55"/>
      <c r="T719" s="55"/>
      <c r="U719" s="55"/>
      <c r="V719" s="56"/>
      <c r="W719" s="56"/>
      <c r="X719" s="55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3"/>
      <c r="AN719" s="53"/>
    </row>
    <row r="720" spans="14:40" ht="13.5">
      <c r="N720" s="55"/>
      <c r="O720" s="55"/>
      <c r="P720" s="55"/>
      <c r="Q720" s="55"/>
      <c r="R720" s="55"/>
      <c r="S720" s="55"/>
      <c r="T720" s="55"/>
      <c r="U720" s="55"/>
      <c r="V720" s="56"/>
      <c r="W720" s="56"/>
      <c r="X720" s="55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3"/>
      <c r="AN720" s="53"/>
    </row>
    <row r="721" spans="14:40" ht="13.5">
      <c r="N721" s="55"/>
      <c r="O721" s="55"/>
      <c r="P721" s="55"/>
      <c r="Q721" s="55"/>
      <c r="R721" s="55"/>
      <c r="S721" s="55"/>
      <c r="T721" s="55"/>
      <c r="U721" s="55"/>
      <c r="V721" s="56"/>
      <c r="W721" s="56"/>
      <c r="X721" s="55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3"/>
      <c r="AN721" s="53"/>
    </row>
    <row r="722" spans="14:40" ht="13.5">
      <c r="N722" s="55"/>
      <c r="O722" s="55"/>
      <c r="P722" s="55"/>
      <c r="Q722" s="55"/>
      <c r="R722" s="55"/>
      <c r="S722" s="55"/>
      <c r="T722" s="55"/>
      <c r="U722" s="55"/>
      <c r="V722" s="56"/>
      <c r="W722" s="56"/>
      <c r="X722" s="55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3"/>
      <c r="AN722" s="53"/>
    </row>
    <row r="723" spans="14:40" ht="13.5">
      <c r="N723" s="55"/>
      <c r="O723" s="55"/>
      <c r="P723" s="55"/>
      <c r="Q723" s="55"/>
      <c r="R723" s="55"/>
      <c r="S723" s="55"/>
      <c r="T723" s="55"/>
      <c r="U723" s="55"/>
      <c r="V723" s="56"/>
      <c r="W723" s="56"/>
      <c r="X723" s="55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3"/>
      <c r="AN723" s="53"/>
    </row>
    <row r="724" spans="14:40" ht="13.5">
      <c r="N724" s="55"/>
      <c r="O724" s="55"/>
      <c r="P724" s="55"/>
      <c r="Q724" s="55"/>
      <c r="R724" s="55"/>
      <c r="S724" s="55"/>
      <c r="T724" s="55"/>
      <c r="U724" s="55"/>
      <c r="V724" s="56"/>
      <c r="W724" s="56"/>
      <c r="X724" s="55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3"/>
      <c r="AN724" s="53"/>
    </row>
    <row r="725" spans="14:40" ht="13.5">
      <c r="N725" s="55"/>
      <c r="O725" s="55"/>
      <c r="P725" s="55"/>
      <c r="Q725" s="55"/>
      <c r="R725" s="55"/>
      <c r="S725" s="55"/>
      <c r="T725" s="55"/>
      <c r="U725" s="55"/>
      <c r="V725" s="56"/>
      <c r="W725" s="56"/>
      <c r="X725" s="55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3"/>
      <c r="AN725" s="53"/>
    </row>
    <row r="726" spans="14:40" ht="13.5">
      <c r="N726" s="55"/>
      <c r="O726" s="55"/>
      <c r="P726" s="55"/>
      <c r="Q726" s="55"/>
      <c r="R726" s="55"/>
      <c r="S726" s="55"/>
      <c r="T726" s="55"/>
      <c r="U726" s="55"/>
      <c r="V726" s="56"/>
      <c r="W726" s="56"/>
      <c r="X726" s="55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3"/>
      <c r="AN726" s="53"/>
    </row>
    <row r="727" spans="14:40" ht="13.5">
      <c r="N727" s="55"/>
      <c r="O727" s="55"/>
      <c r="P727" s="55"/>
      <c r="Q727" s="55"/>
      <c r="R727" s="55"/>
      <c r="S727" s="55"/>
      <c r="T727" s="55"/>
      <c r="U727" s="55"/>
      <c r="V727" s="56"/>
      <c r="W727" s="56"/>
      <c r="X727" s="55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3"/>
      <c r="AN727" s="53"/>
    </row>
    <row r="728" spans="14:40" ht="13.5">
      <c r="N728" s="55"/>
      <c r="O728" s="55"/>
      <c r="P728" s="55"/>
      <c r="Q728" s="55"/>
      <c r="R728" s="55"/>
      <c r="S728" s="55"/>
      <c r="T728" s="55"/>
      <c r="U728" s="55"/>
      <c r="V728" s="56"/>
      <c r="W728" s="56"/>
      <c r="X728" s="55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3"/>
      <c r="AN728" s="53"/>
    </row>
    <row r="729" spans="14:40" ht="13.5">
      <c r="N729" s="55"/>
      <c r="O729" s="55"/>
      <c r="P729" s="55"/>
      <c r="Q729" s="55"/>
      <c r="R729" s="55"/>
      <c r="S729" s="55"/>
      <c r="T729" s="55"/>
      <c r="U729" s="55"/>
      <c r="V729" s="56"/>
      <c r="W729" s="56"/>
      <c r="X729" s="55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3"/>
      <c r="AN729" s="53"/>
    </row>
    <row r="730" spans="14:40" ht="13.5">
      <c r="N730" s="55"/>
      <c r="O730" s="55"/>
      <c r="P730" s="55"/>
      <c r="Q730" s="55"/>
      <c r="R730" s="55"/>
      <c r="S730" s="55"/>
      <c r="T730" s="55"/>
      <c r="U730" s="55"/>
      <c r="V730" s="56"/>
      <c r="W730" s="56"/>
      <c r="X730" s="55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3"/>
      <c r="AN730" s="53"/>
    </row>
    <row r="731" spans="14:40" ht="13.5">
      <c r="N731" s="55"/>
      <c r="O731" s="55"/>
      <c r="P731" s="55"/>
      <c r="Q731" s="55"/>
      <c r="R731" s="55"/>
      <c r="S731" s="55"/>
      <c r="T731" s="55"/>
      <c r="U731" s="55"/>
      <c r="V731" s="56"/>
      <c r="W731" s="56"/>
      <c r="X731" s="55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3"/>
      <c r="AN731" s="53"/>
    </row>
    <row r="732" spans="14:40" ht="13.5">
      <c r="N732" s="55"/>
      <c r="O732" s="55"/>
      <c r="P732" s="55"/>
      <c r="Q732" s="55"/>
      <c r="R732" s="55"/>
      <c r="S732" s="55"/>
      <c r="T732" s="55"/>
      <c r="U732" s="55"/>
      <c r="V732" s="56"/>
      <c r="W732" s="56"/>
      <c r="X732" s="55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3"/>
      <c r="AN732" s="53"/>
    </row>
    <row r="733" spans="14:40" ht="13.5">
      <c r="N733" s="55"/>
      <c r="O733" s="55"/>
      <c r="P733" s="55"/>
      <c r="Q733" s="55"/>
      <c r="R733" s="55"/>
      <c r="S733" s="55"/>
      <c r="T733" s="55"/>
      <c r="U733" s="55"/>
      <c r="V733" s="56"/>
      <c r="W733" s="56"/>
      <c r="X733" s="55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3"/>
      <c r="AN733" s="53"/>
    </row>
    <row r="734" spans="14:40" ht="13.5">
      <c r="N734" s="55"/>
      <c r="O734" s="55"/>
      <c r="P734" s="55"/>
      <c r="Q734" s="55"/>
      <c r="R734" s="55"/>
      <c r="S734" s="55"/>
      <c r="T734" s="55"/>
      <c r="U734" s="55"/>
      <c r="V734" s="56"/>
      <c r="W734" s="56"/>
      <c r="X734" s="55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3"/>
      <c r="AN734" s="53"/>
    </row>
    <row r="735" spans="14:40" ht="13.5">
      <c r="N735" s="55"/>
      <c r="O735" s="55"/>
      <c r="P735" s="55"/>
      <c r="Q735" s="55"/>
      <c r="R735" s="55"/>
      <c r="S735" s="55"/>
      <c r="T735" s="55"/>
      <c r="U735" s="55"/>
      <c r="V735" s="56"/>
      <c r="W735" s="56"/>
      <c r="X735" s="55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3"/>
      <c r="AN735" s="53"/>
    </row>
    <row r="736" spans="14:40" ht="13.5">
      <c r="N736" s="55"/>
      <c r="O736" s="55"/>
      <c r="P736" s="55"/>
      <c r="Q736" s="55"/>
      <c r="R736" s="55"/>
      <c r="S736" s="55"/>
      <c r="T736" s="55"/>
      <c r="U736" s="55"/>
      <c r="V736" s="56"/>
      <c r="W736" s="56"/>
      <c r="X736" s="55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3"/>
      <c r="AN736" s="53"/>
    </row>
    <row r="737" spans="14:40" ht="13.5">
      <c r="N737" s="55"/>
      <c r="O737" s="55"/>
      <c r="P737" s="55"/>
      <c r="Q737" s="55"/>
      <c r="R737" s="55"/>
      <c r="S737" s="55"/>
      <c r="T737" s="55"/>
      <c r="U737" s="55"/>
      <c r="V737" s="56"/>
      <c r="W737" s="56"/>
      <c r="X737" s="55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3"/>
      <c r="AN737" s="53"/>
    </row>
    <row r="738" spans="14:40" ht="13.5">
      <c r="N738" s="55"/>
      <c r="O738" s="55"/>
      <c r="P738" s="55"/>
      <c r="Q738" s="55"/>
      <c r="R738" s="55"/>
      <c r="S738" s="55"/>
      <c r="T738" s="55"/>
      <c r="U738" s="55"/>
      <c r="V738" s="56"/>
      <c r="W738" s="56"/>
      <c r="X738" s="55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3"/>
      <c r="AN738" s="53"/>
    </row>
    <row r="739" spans="14:40" ht="13.5">
      <c r="N739" s="55"/>
      <c r="O739" s="55"/>
      <c r="P739" s="55"/>
      <c r="Q739" s="55"/>
      <c r="R739" s="55"/>
      <c r="S739" s="55"/>
      <c r="T739" s="55"/>
      <c r="U739" s="55"/>
      <c r="V739" s="56"/>
      <c r="W739" s="56"/>
      <c r="X739" s="55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3"/>
      <c r="AN739" s="53"/>
    </row>
    <row r="740" spans="14:40" ht="13.5">
      <c r="N740" s="55"/>
      <c r="O740" s="55"/>
      <c r="P740" s="55"/>
      <c r="Q740" s="55"/>
      <c r="R740" s="55"/>
      <c r="S740" s="55"/>
      <c r="T740" s="55"/>
      <c r="U740" s="55"/>
      <c r="V740" s="56"/>
      <c r="W740" s="56"/>
      <c r="X740" s="55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3"/>
      <c r="AN740" s="53"/>
    </row>
    <row r="741" spans="14:40" ht="13.5">
      <c r="N741" s="55"/>
      <c r="O741" s="55"/>
      <c r="P741" s="55"/>
      <c r="Q741" s="55"/>
      <c r="R741" s="55"/>
      <c r="S741" s="55"/>
      <c r="T741" s="55"/>
      <c r="U741" s="55"/>
      <c r="V741" s="56"/>
      <c r="W741" s="56"/>
      <c r="X741" s="55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3"/>
      <c r="AN741" s="53"/>
    </row>
    <row r="742" spans="14:40" ht="13.5">
      <c r="N742" s="55"/>
      <c r="O742" s="55"/>
      <c r="P742" s="55"/>
      <c r="Q742" s="55"/>
      <c r="R742" s="55"/>
      <c r="S742" s="55"/>
      <c r="T742" s="55"/>
      <c r="U742" s="55"/>
      <c r="V742" s="56"/>
      <c r="W742" s="56"/>
      <c r="X742" s="55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3"/>
      <c r="AN742" s="53"/>
    </row>
    <row r="743" spans="14:40" ht="13.5">
      <c r="N743" s="55"/>
      <c r="O743" s="55"/>
      <c r="P743" s="55"/>
      <c r="Q743" s="55"/>
      <c r="R743" s="55"/>
      <c r="S743" s="55"/>
      <c r="T743" s="55"/>
      <c r="U743" s="55"/>
      <c r="V743" s="56"/>
      <c r="W743" s="56"/>
      <c r="X743" s="55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3"/>
      <c r="AN743" s="53"/>
    </row>
    <row r="744" spans="14:40" ht="13.5">
      <c r="N744" s="55"/>
      <c r="O744" s="55"/>
      <c r="P744" s="55"/>
      <c r="Q744" s="55"/>
      <c r="R744" s="55"/>
      <c r="S744" s="55"/>
      <c r="T744" s="55"/>
      <c r="U744" s="55"/>
      <c r="V744" s="56"/>
      <c r="W744" s="56"/>
      <c r="X744" s="55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3"/>
      <c r="AN744" s="53"/>
    </row>
    <row r="745" spans="14:40" ht="13.5">
      <c r="N745" s="55"/>
      <c r="O745" s="55"/>
      <c r="P745" s="55"/>
      <c r="Q745" s="55"/>
      <c r="R745" s="55"/>
      <c r="S745" s="55"/>
      <c r="T745" s="55"/>
      <c r="U745" s="55"/>
      <c r="V745" s="56"/>
      <c r="W745" s="56"/>
      <c r="X745" s="55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3"/>
      <c r="AN745" s="53"/>
    </row>
    <row r="746" spans="14:40" ht="13.5">
      <c r="N746" s="55"/>
      <c r="O746" s="55"/>
      <c r="P746" s="55"/>
      <c r="Q746" s="55"/>
      <c r="R746" s="55"/>
      <c r="S746" s="55"/>
      <c r="T746" s="55"/>
      <c r="U746" s="55"/>
      <c r="V746" s="56"/>
      <c r="W746" s="56"/>
      <c r="X746" s="55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3"/>
      <c r="AN746" s="53"/>
    </row>
    <row r="747" spans="14:40" ht="13.5">
      <c r="N747" s="55"/>
      <c r="O747" s="55"/>
      <c r="P747" s="55"/>
      <c r="Q747" s="55"/>
      <c r="R747" s="55"/>
      <c r="S747" s="55"/>
      <c r="T747" s="55"/>
      <c r="U747" s="55"/>
      <c r="V747" s="56"/>
      <c r="W747" s="56"/>
      <c r="X747" s="55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3"/>
      <c r="AN747" s="53"/>
    </row>
    <row r="748" spans="14:40" ht="13.5">
      <c r="N748" s="55"/>
      <c r="O748" s="55"/>
      <c r="P748" s="55"/>
      <c r="Q748" s="55"/>
      <c r="R748" s="55"/>
      <c r="S748" s="55"/>
      <c r="T748" s="55"/>
      <c r="U748" s="55"/>
      <c r="V748" s="56"/>
      <c r="W748" s="56"/>
      <c r="X748" s="55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3"/>
      <c r="AN748" s="53"/>
    </row>
    <row r="749" spans="14:40" ht="13.5">
      <c r="N749" s="55"/>
      <c r="O749" s="55"/>
      <c r="P749" s="55"/>
      <c r="Q749" s="55"/>
      <c r="R749" s="55"/>
      <c r="S749" s="55"/>
      <c r="T749" s="55"/>
      <c r="U749" s="55"/>
      <c r="V749" s="56"/>
      <c r="W749" s="56"/>
      <c r="X749" s="55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3"/>
      <c r="AN749" s="53"/>
    </row>
    <row r="750" spans="14:40" ht="13.5">
      <c r="N750" s="55"/>
      <c r="O750" s="55"/>
      <c r="P750" s="55"/>
      <c r="Q750" s="55"/>
      <c r="R750" s="55"/>
      <c r="S750" s="55"/>
      <c r="T750" s="55"/>
      <c r="U750" s="55"/>
      <c r="V750" s="56"/>
      <c r="W750" s="56"/>
      <c r="X750" s="55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3"/>
      <c r="AN750" s="53"/>
    </row>
    <row r="751" spans="14:40" ht="13.5">
      <c r="N751" s="55"/>
      <c r="O751" s="55"/>
      <c r="P751" s="55"/>
      <c r="Q751" s="55"/>
      <c r="R751" s="55"/>
      <c r="S751" s="55"/>
      <c r="T751" s="55"/>
      <c r="U751" s="55"/>
      <c r="V751" s="56"/>
      <c r="W751" s="56"/>
      <c r="X751" s="55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3"/>
      <c r="AN751" s="53"/>
    </row>
    <row r="752" spans="14:40" ht="13.5">
      <c r="N752" s="55"/>
      <c r="O752" s="55"/>
      <c r="P752" s="55"/>
      <c r="Q752" s="55"/>
      <c r="R752" s="55"/>
      <c r="S752" s="55"/>
      <c r="T752" s="55"/>
      <c r="U752" s="55"/>
      <c r="V752" s="56"/>
      <c r="W752" s="56"/>
      <c r="X752" s="55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3"/>
      <c r="AN752" s="53"/>
    </row>
    <row r="753" spans="14:40" ht="13.5">
      <c r="N753" s="55"/>
      <c r="O753" s="55"/>
      <c r="P753" s="55"/>
      <c r="Q753" s="55"/>
      <c r="R753" s="55"/>
      <c r="S753" s="55"/>
      <c r="T753" s="55"/>
      <c r="U753" s="55"/>
      <c r="V753" s="56"/>
      <c r="W753" s="56"/>
      <c r="X753" s="55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3"/>
      <c r="AN753" s="53"/>
    </row>
    <row r="754" spans="14:40" ht="13.5">
      <c r="N754" s="55"/>
      <c r="O754" s="55"/>
      <c r="P754" s="55"/>
      <c r="Q754" s="55"/>
      <c r="R754" s="55"/>
      <c r="S754" s="55"/>
      <c r="T754" s="55"/>
      <c r="U754" s="55"/>
      <c r="V754" s="56"/>
      <c r="W754" s="56"/>
      <c r="X754" s="55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3"/>
      <c r="AN754" s="53"/>
    </row>
    <row r="755" spans="14:40" ht="13.5">
      <c r="N755" s="55"/>
      <c r="O755" s="55"/>
      <c r="P755" s="55"/>
      <c r="Q755" s="55"/>
      <c r="R755" s="55"/>
      <c r="S755" s="55"/>
      <c r="T755" s="55"/>
      <c r="U755" s="55"/>
      <c r="V755" s="56"/>
      <c r="W755" s="56"/>
      <c r="X755" s="55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3"/>
      <c r="AN755" s="53"/>
    </row>
    <row r="756" spans="14:40" ht="13.5">
      <c r="N756" s="55"/>
      <c r="O756" s="55"/>
      <c r="P756" s="55"/>
      <c r="Q756" s="55"/>
      <c r="R756" s="55"/>
      <c r="S756" s="55"/>
      <c r="T756" s="55"/>
      <c r="U756" s="55"/>
      <c r="V756" s="56"/>
      <c r="W756" s="56"/>
      <c r="X756" s="55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3"/>
      <c r="AN756" s="53"/>
    </row>
    <row r="757" spans="14:40" ht="13.5">
      <c r="N757" s="55"/>
      <c r="O757" s="55"/>
      <c r="P757" s="55"/>
      <c r="Q757" s="55"/>
      <c r="R757" s="55"/>
      <c r="S757" s="55"/>
      <c r="T757" s="55"/>
      <c r="U757" s="55"/>
      <c r="V757" s="56"/>
      <c r="W757" s="56"/>
      <c r="X757" s="55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3"/>
      <c r="AN757" s="53"/>
    </row>
    <row r="758" spans="14:40" ht="13.5">
      <c r="N758" s="55"/>
      <c r="O758" s="55"/>
      <c r="P758" s="55"/>
      <c r="Q758" s="55"/>
      <c r="R758" s="55"/>
      <c r="S758" s="55"/>
      <c r="T758" s="55"/>
      <c r="U758" s="55"/>
      <c r="V758" s="56"/>
      <c r="W758" s="56"/>
      <c r="X758" s="55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3"/>
      <c r="AN758" s="53"/>
    </row>
    <row r="759" spans="14:40" ht="13.5">
      <c r="N759" s="55"/>
      <c r="O759" s="55"/>
      <c r="P759" s="55"/>
      <c r="Q759" s="55"/>
      <c r="R759" s="55"/>
      <c r="S759" s="55"/>
      <c r="T759" s="55"/>
      <c r="U759" s="55"/>
      <c r="V759" s="56"/>
      <c r="W759" s="56"/>
      <c r="X759" s="55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3"/>
      <c r="AN759" s="53"/>
    </row>
    <row r="760" spans="14:40" ht="13.5">
      <c r="N760" s="55"/>
      <c r="O760" s="55"/>
      <c r="P760" s="55"/>
      <c r="Q760" s="55"/>
      <c r="R760" s="55"/>
      <c r="S760" s="55"/>
      <c r="T760" s="55"/>
      <c r="U760" s="55"/>
      <c r="V760" s="56"/>
      <c r="W760" s="56"/>
      <c r="X760" s="55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3"/>
      <c r="AN760" s="53"/>
    </row>
    <row r="761" spans="14:40" ht="13.5">
      <c r="N761" s="55"/>
      <c r="O761" s="55"/>
      <c r="P761" s="55"/>
      <c r="Q761" s="55"/>
      <c r="R761" s="55"/>
      <c r="S761" s="55"/>
      <c r="T761" s="55"/>
      <c r="U761" s="55"/>
      <c r="V761" s="56"/>
      <c r="W761" s="56"/>
      <c r="X761" s="55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3"/>
      <c r="AN761" s="53"/>
    </row>
    <row r="762" spans="14:40" ht="13.5">
      <c r="N762" s="55"/>
      <c r="O762" s="55"/>
      <c r="P762" s="55"/>
      <c r="Q762" s="55"/>
      <c r="R762" s="55"/>
      <c r="S762" s="55"/>
      <c r="T762" s="55"/>
      <c r="U762" s="55"/>
      <c r="V762" s="56"/>
      <c r="W762" s="56"/>
      <c r="X762" s="55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3"/>
      <c r="AN762" s="53"/>
    </row>
    <row r="763" spans="14:40" ht="13.5">
      <c r="N763" s="55"/>
      <c r="O763" s="55"/>
      <c r="P763" s="55"/>
      <c r="Q763" s="55"/>
      <c r="R763" s="55"/>
      <c r="S763" s="55"/>
      <c r="T763" s="55"/>
      <c r="U763" s="55"/>
      <c r="V763" s="56"/>
      <c r="W763" s="56"/>
      <c r="X763" s="55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3"/>
      <c r="AN763" s="53"/>
    </row>
    <row r="764" spans="14:40" ht="13.5">
      <c r="N764" s="55"/>
      <c r="O764" s="55"/>
      <c r="P764" s="55"/>
      <c r="Q764" s="55"/>
      <c r="R764" s="55"/>
      <c r="S764" s="55"/>
      <c r="T764" s="55"/>
      <c r="U764" s="55"/>
      <c r="V764" s="56"/>
      <c r="W764" s="56"/>
      <c r="X764" s="55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3"/>
      <c r="AN764" s="53"/>
    </row>
    <row r="765" spans="14:40" ht="13.5">
      <c r="N765" s="55"/>
      <c r="O765" s="55"/>
      <c r="P765" s="55"/>
      <c r="Q765" s="55"/>
      <c r="R765" s="55"/>
      <c r="S765" s="55"/>
      <c r="T765" s="55"/>
      <c r="U765" s="55"/>
      <c r="V765" s="56"/>
      <c r="W765" s="56"/>
      <c r="X765" s="55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3"/>
      <c r="AN765" s="53"/>
    </row>
    <row r="766" spans="14:40" ht="13.5">
      <c r="N766" s="55"/>
      <c r="O766" s="55"/>
      <c r="P766" s="55"/>
      <c r="Q766" s="55"/>
      <c r="R766" s="55"/>
      <c r="S766" s="55"/>
      <c r="T766" s="55"/>
      <c r="U766" s="55"/>
      <c r="V766" s="56"/>
      <c r="W766" s="56"/>
      <c r="X766" s="55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3"/>
      <c r="AN766" s="53"/>
    </row>
    <row r="767" spans="14:40" ht="13.5">
      <c r="N767" s="55"/>
      <c r="O767" s="55"/>
      <c r="P767" s="55"/>
      <c r="Q767" s="55"/>
      <c r="R767" s="55"/>
      <c r="S767" s="55"/>
      <c r="T767" s="55"/>
      <c r="U767" s="55"/>
      <c r="V767" s="56"/>
      <c r="W767" s="56"/>
      <c r="X767" s="55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3"/>
      <c r="AN767" s="53"/>
    </row>
    <row r="768" spans="14:40" ht="13.5">
      <c r="N768" s="55"/>
      <c r="O768" s="55"/>
      <c r="P768" s="55"/>
      <c r="Q768" s="55"/>
      <c r="R768" s="55"/>
      <c r="S768" s="55"/>
      <c r="T768" s="55"/>
      <c r="U768" s="55"/>
      <c r="V768" s="56"/>
      <c r="W768" s="56"/>
      <c r="X768" s="55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3"/>
      <c r="AN768" s="53"/>
    </row>
    <row r="769" spans="14:40" ht="13.5">
      <c r="N769" s="55"/>
      <c r="O769" s="55"/>
      <c r="P769" s="55"/>
      <c r="Q769" s="55"/>
      <c r="R769" s="55"/>
      <c r="S769" s="55"/>
      <c r="T769" s="55"/>
      <c r="U769" s="55"/>
      <c r="V769" s="56"/>
      <c r="W769" s="56"/>
      <c r="X769" s="55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3"/>
      <c r="AN769" s="53"/>
    </row>
    <row r="770" spans="14:40" ht="13.5">
      <c r="N770" s="55"/>
      <c r="O770" s="55"/>
      <c r="P770" s="55"/>
      <c r="Q770" s="55"/>
      <c r="R770" s="55"/>
      <c r="S770" s="55"/>
      <c r="T770" s="55"/>
      <c r="U770" s="55"/>
      <c r="V770" s="56"/>
      <c r="W770" s="56"/>
      <c r="X770" s="55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3"/>
      <c r="AN770" s="53"/>
    </row>
    <row r="771" spans="14:40" ht="13.5">
      <c r="N771" s="55"/>
      <c r="O771" s="55"/>
      <c r="P771" s="55"/>
      <c r="Q771" s="55"/>
      <c r="R771" s="55"/>
      <c r="S771" s="55"/>
      <c r="T771" s="55"/>
      <c r="U771" s="55"/>
      <c r="V771" s="56"/>
      <c r="W771" s="56"/>
      <c r="X771" s="55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3"/>
      <c r="AN771" s="53"/>
    </row>
    <row r="772" spans="14:40" ht="13.5">
      <c r="N772" s="55"/>
      <c r="O772" s="55"/>
      <c r="P772" s="55"/>
      <c r="Q772" s="55"/>
      <c r="R772" s="55"/>
      <c r="S772" s="55"/>
      <c r="T772" s="55"/>
      <c r="U772" s="55"/>
      <c r="V772" s="56"/>
      <c r="W772" s="56"/>
      <c r="X772" s="55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3"/>
      <c r="AN772" s="53"/>
    </row>
    <row r="773" spans="14:40" ht="13.5">
      <c r="N773" s="55"/>
      <c r="O773" s="55"/>
      <c r="P773" s="55"/>
      <c r="Q773" s="55"/>
      <c r="R773" s="55"/>
      <c r="S773" s="55"/>
      <c r="T773" s="55"/>
      <c r="U773" s="55"/>
      <c r="V773" s="56"/>
      <c r="W773" s="56"/>
      <c r="X773" s="55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3"/>
      <c r="AN773" s="53"/>
    </row>
    <row r="774" spans="14:40" ht="13.5">
      <c r="N774" s="55"/>
      <c r="O774" s="55"/>
      <c r="P774" s="55"/>
      <c r="Q774" s="55"/>
      <c r="R774" s="55"/>
      <c r="S774" s="55"/>
      <c r="T774" s="55"/>
      <c r="U774" s="55"/>
      <c r="V774" s="56"/>
      <c r="W774" s="56"/>
      <c r="X774" s="55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3"/>
      <c r="AN774" s="53"/>
    </row>
    <row r="775" spans="14:40" ht="13.5">
      <c r="N775" s="55"/>
      <c r="O775" s="55"/>
      <c r="P775" s="55"/>
      <c r="Q775" s="55"/>
      <c r="R775" s="55"/>
      <c r="S775" s="55"/>
      <c r="T775" s="55"/>
      <c r="U775" s="55"/>
      <c r="V775" s="56"/>
      <c r="W775" s="56"/>
      <c r="X775" s="55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3"/>
      <c r="AN775" s="53"/>
    </row>
    <row r="776" spans="14:40" ht="13.5">
      <c r="N776" s="55"/>
      <c r="O776" s="55"/>
      <c r="P776" s="55"/>
      <c r="Q776" s="55"/>
      <c r="R776" s="55"/>
      <c r="S776" s="55"/>
      <c r="T776" s="55"/>
      <c r="U776" s="55"/>
      <c r="V776" s="56"/>
      <c r="W776" s="56"/>
      <c r="X776" s="55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3"/>
      <c r="AN776" s="53"/>
    </row>
    <row r="777" spans="14:40" ht="13.5">
      <c r="N777" s="55"/>
      <c r="O777" s="55"/>
      <c r="P777" s="55"/>
      <c r="Q777" s="55"/>
      <c r="R777" s="55"/>
      <c r="S777" s="55"/>
      <c r="T777" s="55"/>
      <c r="U777" s="55"/>
      <c r="V777" s="56"/>
      <c r="W777" s="56"/>
      <c r="X777" s="55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3"/>
      <c r="AN777" s="53"/>
    </row>
    <row r="778" spans="14:40" ht="13.5">
      <c r="N778" s="55"/>
      <c r="O778" s="55"/>
      <c r="P778" s="55"/>
      <c r="Q778" s="55"/>
      <c r="R778" s="55"/>
      <c r="S778" s="55"/>
      <c r="T778" s="55"/>
      <c r="U778" s="55"/>
      <c r="V778" s="56"/>
      <c r="W778" s="56"/>
      <c r="X778" s="55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3"/>
      <c r="AN778" s="53"/>
    </row>
    <row r="779" spans="14:40" ht="13.5">
      <c r="N779" s="55"/>
      <c r="O779" s="55"/>
      <c r="P779" s="55"/>
      <c r="Q779" s="55"/>
      <c r="R779" s="55"/>
      <c r="S779" s="55"/>
      <c r="T779" s="55"/>
      <c r="U779" s="55"/>
      <c r="V779" s="56"/>
      <c r="W779" s="56"/>
      <c r="X779" s="55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3"/>
      <c r="AN779" s="53"/>
    </row>
    <row r="780" spans="14:40" ht="13.5">
      <c r="N780" s="55"/>
      <c r="O780" s="55"/>
      <c r="P780" s="55"/>
      <c r="Q780" s="55"/>
      <c r="R780" s="55"/>
      <c r="S780" s="55"/>
      <c r="T780" s="55"/>
      <c r="U780" s="55"/>
      <c r="V780" s="56"/>
      <c r="W780" s="56"/>
      <c r="X780" s="55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3"/>
      <c r="AN780" s="53"/>
    </row>
    <row r="781" spans="14:40" ht="13.5">
      <c r="N781" s="55"/>
      <c r="O781" s="55"/>
      <c r="P781" s="55"/>
      <c r="Q781" s="55"/>
      <c r="R781" s="55"/>
      <c r="S781" s="55"/>
      <c r="T781" s="55"/>
      <c r="U781" s="55"/>
      <c r="V781" s="56"/>
      <c r="W781" s="56"/>
      <c r="X781" s="55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3"/>
      <c r="AN781" s="53"/>
    </row>
    <row r="782" spans="14:40" ht="13.5">
      <c r="N782" s="55"/>
      <c r="O782" s="55"/>
      <c r="P782" s="55"/>
      <c r="Q782" s="55"/>
      <c r="R782" s="55"/>
      <c r="S782" s="55"/>
      <c r="T782" s="55"/>
      <c r="U782" s="55"/>
      <c r="V782" s="56"/>
      <c r="W782" s="56"/>
      <c r="X782" s="55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3"/>
      <c r="AN782" s="53"/>
    </row>
    <row r="783" spans="14:40" ht="13.5">
      <c r="N783" s="55"/>
      <c r="O783" s="55"/>
      <c r="P783" s="55"/>
      <c r="Q783" s="55"/>
      <c r="R783" s="55"/>
      <c r="S783" s="55"/>
      <c r="T783" s="55"/>
      <c r="U783" s="55"/>
      <c r="V783" s="56"/>
      <c r="W783" s="56"/>
      <c r="X783" s="55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3"/>
      <c r="AN783" s="53"/>
    </row>
    <row r="784" spans="14:40" ht="13.5">
      <c r="N784" s="55"/>
      <c r="O784" s="55"/>
      <c r="P784" s="55"/>
      <c r="Q784" s="55"/>
      <c r="R784" s="55"/>
      <c r="S784" s="55"/>
      <c r="T784" s="55"/>
      <c r="U784" s="55"/>
      <c r="V784" s="56"/>
      <c r="W784" s="56"/>
      <c r="X784" s="55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3"/>
      <c r="AN784" s="53"/>
    </row>
    <row r="785" spans="14:40" ht="13.5">
      <c r="N785" s="55"/>
      <c r="O785" s="55"/>
      <c r="P785" s="55"/>
      <c r="Q785" s="55"/>
      <c r="R785" s="55"/>
      <c r="S785" s="55"/>
      <c r="T785" s="55"/>
      <c r="U785" s="55"/>
      <c r="V785" s="56"/>
      <c r="W785" s="56"/>
      <c r="X785" s="55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3"/>
      <c r="AN785" s="53"/>
    </row>
    <row r="786" spans="14:40" ht="13.5">
      <c r="N786" s="55"/>
      <c r="O786" s="55"/>
      <c r="P786" s="55"/>
      <c r="Q786" s="55"/>
      <c r="R786" s="55"/>
      <c r="S786" s="55"/>
      <c r="T786" s="55"/>
      <c r="U786" s="55"/>
      <c r="V786" s="56"/>
      <c r="W786" s="56"/>
      <c r="X786" s="55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3"/>
      <c r="AN786" s="53"/>
    </row>
    <row r="787" spans="14:40" ht="13.5">
      <c r="N787" s="55"/>
      <c r="O787" s="55"/>
      <c r="P787" s="55"/>
      <c r="Q787" s="55"/>
      <c r="R787" s="55"/>
      <c r="S787" s="55"/>
      <c r="T787" s="55"/>
      <c r="U787" s="55"/>
      <c r="V787" s="56"/>
      <c r="W787" s="56"/>
      <c r="X787" s="55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3"/>
      <c r="AN787" s="53"/>
    </row>
    <row r="788" spans="14:40" ht="13.5">
      <c r="N788" s="55"/>
      <c r="O788" s="55"/>
      <c r="P788" s="55"/>
      <c r="Q788" s="55"/>
      <c r="R788" s="55"/>
      <c r="S788" s="55"/>
      <c r="T788" s="55"/>
      <c r="U788" s="55"/>
      <c r="V788" s="56"/>
      <c r="W788" s="56"/>
      <c r="X788" s="55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3"/>
      <c r="AN788" s="53"/>
    </row>
    <row r="789" spans="14:40" ht="13.5">
      <c r="N789" s="55"/>
      <c r="O789" s="55"/>
      <c r="P789" s="55"/>
      <c r="Q789" s="55"/>
      <c r="R789" s="55"/>
      <c r="S789" s="55"/>
      <c r="T789" s="55"/>
      <c r="U789" s="55"/>
      <c r="V789" s="56"/>
      <c r="W789" s="56"/>
      <c r="X789" s="55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3"/>
      <c r="AN789" s="53"/>
    </row>
    <row r="790" spans="14:40" ht="13.5">
      <c r="N790" s="55"/>
      <c r="O790" s="55"/>
      <c r="P790" s="55"/>
      <c r="Q790" s="55"/>
      <c r="R790" s="55"/>
      <c r="S790" s="55"/>
      <c r="T790" s="55"/>
      <c r="U790" s="55"/>
      <c r="V790" s="56"/>
      <c r="W790" s="56"/>
      <c r="X790" s="55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3"/>
      <c r="AN790" s="53"/>
    </row>
    <row r="791" spans="14:40" ht="13.5">
      <c r="N791" s="55"/>
      <c r="O791" s="55"/>
      <c r="P791" s="55"/>
      <c r="Q791" s="55"/>
      <c r="R791" s="55"/>
      <c r="S791" s="55"/>
      <c r="T791" s="55"/>
      <c r="U791" s="55"/>
      <c r="V791" s="56"/>
      <c r="W791" s="56"/>
      <c r="X791" s="55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3"/>
      <c r="AN791" s="53"/>
    </row>
    <row r="792" spans="14:40" ht="13.5">
      <c r="N792" s="55"/>
      <c r="O792" s="55"/>
      <c r="P792" s="55"/>
      <c r="Q792" s="55"/>
      <c r="R792" s="55"/>
      <c r="S792" s="55"/>
      <c r="T792" s="55"/>
      <c r="U792" s="55"/>
      <c r="V792" s="56"/>
      <c r="W792" s="56"/>
      <c r="X792" s="55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3"/>
      <c r="AN792" s="53"/>
    </row>
    <row r="793" spans="14:40" ht="13.5">
      <c r="N793" s="55"/>
      <c r="O793" s="55"/>
      <c r="P793" s="55"/>
      <c r="Q793" s="55"/>
      <c r="R793" s="55"/>
      <c r="S793" s="55"/>
      <c r="T793" s="55"/>
      <c r="U793" s="55"/>
      <c r="V793" s="56"/>
      <c r="W793" s="56"/>
      <c r="X793" s="55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3"/>
      <c r="AN793" s="53"/>
    </row>
    <row r="794" spans="14:40" ht="13.5">
      <c r="N794" s="55"/>
      <c r="O794" s="55"/>
      <c r="P794" s="55"/>
      <c r="Q794" s="55"/>
      <c r="R794" s="55"/>
      <c r="S794" s="55"/>
      <c r="T794" s="55"/>
      <c r="U794" s="55"/>
      <c r="V794" s="56"/>
      <c r="W794" s="56"/>
      <c r="X794" s="55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3"/>
      <c r="AN794" s="53"/>
    </row>
    <row r="795" spans="14:40" ht="13.5">
      <c r="N795" s="55"/>
      <c r="O795" s="55"/>
      <c r="P795" s="55"/>
      <c r="Q795" s="55"/>
      <c r="R795" s="55"/>
      <c r="S795" s="55"/>
      <c r="T795" s="55"/>
      <c r="U795" s="55"/>
      <c r="V795" s="56"/>
      <c r="W795" s="56"/>
      <c r="X795" s="55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3"/>
      <c r="AN795" s="53"/>
    </row>
    <row r="796" spans="14:40" ht="13.5">
      <c r="N796" s="55"/>
      <c r="O796" s="55"/>
      <c r="P796" s="55"/>
      <c r="Q796" s="55"/>
      <c r="R796" s="55"/>
      <c r="S796" s="55"/>
      <c r="T796" s="55"/>
      <c r="U796" s="55"/>
      <c r="V796" s="56"/>
      <c r="W796" s="56"/>
      <c r="X796" s="55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3"/>
      <c r="AN796" s="53"/>
    </row>
    <row r="797" spans="14:40" ht="13.5">
      <c r="N797" s="55"/>
      <c r="O797" s="55"/>
      <c r="P797" s="55"/>
      <c r="Q797" s="55"/>
      <c r="R797" s="55"/>
      <c r="S797" s="55"/>
      <c r="T797" s="55"/>
      <c r="U797" s="55"/>
      <c r="V797" s="56"/>
      <c r="W797" s="56"/>
      <c r="X797" s="55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3"/>
      <c r="AN797" s="53"/>
    </row>
    <row r="798" spans="14:40" ht="13.5">
      <c r="N798" s="55"/>
      <c r="O798" s="55"/>
      <c r="P798" s="55"/>
      <c r="Q798" s="55"/>
      <c r="R798" s="55"/>
      <c r="S798" s="55"/>
      <c r="T798" s="55"/>
      <c r="U798" s="55"/>
      <c r="V798" s="56"/>
      <c r="W798" s="56"/>
      <c r="X798" s="55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3"/>
      <c r="AN798" s="53"/>
    </row>
    <row r="799" spans="14:40" ht="13.5">
      <c r="N799" s="55"/>
      <c r="O799" s="55"/>
      <c r="P799" s="55"/>
      <c r="Q799" s="55"/>
      <c r="R799" s="55"/>
      <c r="S799" s="55"/>
      <c r="T799" s="55"/>
      <c r="U799" s="55"/>
      <c r="V799" s="56"/>
      <c r="W799" s="56"/>
      <c r="X799" s="55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3"/>
      <c r="AN799" s="53"/>
    </row>
    <row r="800" spans="14:40" ht="13.5">
      <c r="N800" s="55"/>
      <c r="O800" s="55"/>
      <c r="P800" s="55"/>
      <c r="Q800" s="55"/>
      <c r="R800" s="55"/>
      <c r="S800" s="55"/>
      <c r="T800" s="55"/>
      <c r="U800" s="55"/>
      <c r="V800" s="56"/>
      <c r="W800" s="56"/>
      <c r="X800" s="55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3"/>
      <c r="AN800" s="53"/>
    </row>
    <row r="801" spans="14:40" ht="13.5">
      <c r="N801" s="55"/>
      <c r="O801" s="55"/>
      <c r="P801" s="55"/>
      <c r="Q801" s="55"/>
      <c r="R801" s="55"/>
      <c r="S801" s="55"/>
      <c r="T801" s="55"/>
      <c r="U801" s="55"/>
      <c r="V801" s="56"/>
      <c r="W801" s="56"/>
      <c r="X801" s="55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3"/>
      <c r="AN801" s="53"/>
    </row>
    <row r="802" spans="14:40" ht="13.5">
      <c r="N802" s="55"/>
      <c r="O802" s="55"/>
      <c r="P802" s="55"/>
      <c r="Q802" s="55"/>
      <c r="R802" s="55"/>
      <c r="S802" s="55"/>
      <c r="T802" s="55"/>
      <c r="U802" s="55"/>
      <c r="V802" s="56"/>
      <c r="W802" s="56"/>
      <c r="X802" s="55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3"/>
      <c r="AN802" s="53"/>
    </row>
    <row r="803" spans="14:40" ht="13.5">
      <c r="N803" s="55"/>
      <c r="O803" s="55"/>
      <c r="P803" s="55"/>
      <c r="Q803" s="55"/>
      <c r="R803" s="55"/>
      <c r="S803" s="55"/>
      <c r="T803" s="55"/>
      <c r="U803" s="55"/>
      <c r="V803" s="56"/>
      <c r="W803" s="56"/>
      <c r="X803" s="55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3"/>
      <c r="AN803" s="53"/>
    </row>
    <row r="804" spans="14:40" ht="13.5">
      <c r="N804" s="55"/>
      <c r="O804" s="55"/>
      <c r="P804" s="55"/>
      <c r="Q804" s="55"/>
      <c r="R804" s="55"/>
      <c r="S804" s="55"/>
      <c r="T804" s="55"/>
      <c r="U804" s="55"/>
      <c r="V804" s="56"/>
      <c r="W804" s="56"/>
      <c r="X804" s="55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3"/>
      <c r="AN804" s="53"/>
    </row>
    <row r="805" spans="14:40" ht="13.5">
      <c r="N805" s="55"/>
      <c r="O805" s="55"/>
      <c r="P805" s="55"/>
      <c r="Q805" s="55"/>
      <c r="R805" s="55"/>
      <c r="S805" s="55"/>
      <c r="T805" s="55"/>
      <c r="U805" s="55"/>
      <c r="V805" s="56"/>
      <c r="W805" s="56"/>
      <c r="X805" s="55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3"/>
      <c r="AN805" s="53"/>
    </row>
    <row r="806" spans="14:40" ht="13.5">
      <c r="N806" s="55"/>
      <c r="O806" s="55"/>
      <c r="P806" s="55"/>
      <c r="Q806" s="55"/>
      <c r="R806" s="55"/>
      <c r="S806" s="55"/>
      <c r="T806" s="55"/>
      <c r="U806" s="55"/>
      <c r="V806" s="56"/>
      <c r="W806" s="56"/>
      <c r="X806" s="55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3"/>
      <c r="AN806" s="53"/>
    </row>
    <row r="807" spans="14:40" ht="13.5">
      <c r="N807" s="55"/>
      <c r="O807" s="55"/>
      <c r="P807" s="55"/>
      <c r="Q807" s="55"/>
      <c r="R807" s="55"/>
      <c r="S807" s="55"/>
      <c r="T807" s="55"/>
      <c r="U807" s="55"/>
      <c r="V807" s="56"/>
      <c r="W807" s="56"/>
      <c r="X807" s="55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3"/>
      <c r="AN807" s="53"/>
    </row>
    <row r="808" spans="14:40" ht="13.5">
      <c r="N808" s="55"/>
      <c r="O808" s="55"/>
      <c r="P808" s="55"/>
      <c r="Q808" s="55"/>
      <c r="R808" s="55"/>
      <c r="S808" s="55"/>
      <c r="T808" s="55"/>
      <c r="U808" s="55"/>
      <c r="V808" s="56"/>
      <c r="W808" s="56"/>
      <c r="X808" s="55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3"/>
      <c r="AN808" s="53"/>
    </row>
    <row r="809" spans="14:40" ht="13.5">
      <c r="N809" s="55"/>
      <c r="O809" s="55"/>
      <c r="P809" s="55"/>
      <c r="Q809" s="55"/>
      <c r="R809" s="55"/>
      <c r="S809" s="55"/>
      <c r="T809" s="55"/>
      <c r="U809" s="55"/>
      <c r="V809" s="56"/>
      <c r="W809" s="56"/>
      <c r="X809" s="55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3"/>
      <c r="AN809" s="53"/>
    </row>
    <row r="810" spans="14:40" ht="13.5">
      <c r="N810" s="55"/>
      <c r="O810" s="55"/>
      <c r="P810" s="55"/>
      <c r="Q810" s="55"/>
      <c r="R810" s="55"/>
      <c r="S810" s="55"/>
      <c r="T810" s="55"/>
      <c r="U810" s="55"/>
      <c r="V810" s="56"/>
      <c r="W810" s="56"/>
      <c r="X810" s="55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3"/>
      <c r="AN810" s="53"/>
    </row>
    <row r="811" spans="14:40" ht="13.5">
      <c r="N811" s="55"/>
      <c r="O811" s="55"/>
      <c r="P811" s="55"/>
      <c r="Q811" s="55"/>
      <c r="R811" s="55"/>
      <c r="S811" s="55"/>
      <c r="T811" s="55"/>
      <c r="U811" s="55"/>
      <c r="V811" s="56"/>
      <c r="W811" s="56"/>
      <c r="X811" s="55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3"/>
      <c r="AN811" s="53"/>
    </row>
    <row r="812" spans="14:40" ht="13.5">
      <c r="N812" s="55"/>
      <c r="O812" s="55"/>
      <c r="P812" s="55"/>
      <c r="Q812" s="55"/>
      <c r="R812" s="55"/>
      <c r="S812" s="55"/>
      <c r="T812" s="55"/>
      <c r="U812" s="55"/>
      <c r="V812" s="56"/>
      <c r="W812" s="56"/>
      <c r="X812" s="55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3"/>
      <c r="AN812" s="53"/>
    </row>
    <row r="813" spans="14:40" ht="13.5">
      <c r="N813" s="55"/>
      <c r="O813" s="55"/>
      <c r="P813" s="55"/>
      <c r="Q813" s="55"/>
      <c r="R813" s="55"/>
      <c r="S813" s="55"/>
      <c r="T813" s="55"/>
      <c r="U813" s="55"/>
      <c r="V813" s="56"/>
      <c r="W813" s="56"/>
      <c r="X813" s="55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3"/>
      <c r="AN813" s="53"/>
    </row>
    <row r="814" spans="14:40" ht="13.5">
      <c r="N814" s="55"/>
      <c r="O814" s="55"/>
      <c r="P814" s="55"/>
      <c r="Q814" s="55"/>
      <c r="R814" s="55"/>
      <c r="S814" s="55"/>
      <c r="T814" s="55"/>
      <c r="U814" s="55"/>
      <c r="V814" s="56"/>
      <c r="W814" s="56"/>
      <c r="X814" s="55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3"/>
      <c r="AN814" s="53"/>
    </row>
    <row r="815" spans="14:40" ht="13.5">
      <c r="N815" s="55"/>
      <c r="O815" s="55"/>
      <c r="P815" s="55"/>
      <c r="Q815" s="55"/>
      <c r="R815" s="55"/>
      <c r="S815" s="55"/>
      <c r="T815" s="55"/>
      <c r="U815" s="55"/>
      <c r="V815" s="56"/>
      <c r="W815" s="56"/>
      <c r="X815" s="55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3"/>
      <c r="AN815" s="53"/>
    </row>
    <row r="816" spans="14:40" ht="13.5">
      <c r="N816" s="55"/>
      <c r="O816" s="55"/>
      <c r="P816" s="55"/>
      <c r="Q816" s="55"/>
      <c r="R816" s="55"/>
      <c r="S816" s="55"/>
      <c r="T816" s="55"/>
      <c r="U816" s="55"/>
      <c r="V816" s="56"/>
      <c r="W816" s="56"/>
      <c r="X816" s="55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3"/>
      <c r="AN816" s="53"/>
    </row>
    <row r="817" spans="14:40" ht="13.5">
      <c r="N817" s="55"/>
      <c r="O817" s="55"/>
      <c r="P817" s="55"/>
      <c r="Q817" s="55"/>
      <c r="R817" s="55"/>
      <c r="S817" s="55"/>
      <c r="T817" s="55"/>
      <c r="U817" s="55"/>
      <c r="V817" s="56"/>
      <c r="W817" s="56"/>
      <c r="X817" s="55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3"/>
      <c r="AN817" s="53"/>
    </row>
    <row r="818" spans="14:40" ht="13.5">
      <c r="N818" s="55"/>
      <c r="O818" s="55"/>
      <c r="P818" s="55"/>
      <c r="Q818" s="55"/>
      <c r="R818" s="55"/>
      <c r="S818" s="55"/>
      <c r="T818" s="55"/>
      <c r="U818" s="55"/>
      <c r="V818" s="56"/>
      <c r="W818" s="56"/>
      <c r="X818" s="55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3"/>
      <c r="AN818" s="53"/>
    </row>
    <row r="819" spans="14:40" ht="13.5">
      <c r="N819" s="55"/>
      <c r="O819" s="55"/>
      <c r="P819" s="55"/>
      <c r="Q819" s="55"/>
      <c r="R819" s="55"/>
      <c r="S819" s="55"/>
      <c r="T819" s="55"/>
      <c r="U819" s="55"/>
      <c r="V819" s="56"/>
      <c r="W819" s="56"/>
      <c r="X819" s="55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3"/>
      <c r="AN819" s="53"/>
    </row>
    <row r="820" spans="14:40" ht="13.5">
      <c r="N820" s="55"/>
      <c r="O820" s="55"/>
      <c r="P820" s="55"/>
      <c r="Q820" s="55"/>
      <c r="R820" s="55"/>
      <c r="S820" s="55"/>
      <c r="T820" s="55"/>
      <c r="U820" s="55"/>
      <c r="V820" s="56"/>
      <c r="W820" s="56"/>
      <c r="X820" s="55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3"/>
      <c r="AN820" s="53"/>
    </row>
    <row r="821" spans="14:40" ht="13.5">
      <c r="N821" s="55"/>
      <c r="O821" s="55"/>
      <c r="P821" s="55"/>
      <c r="Q821" s="55"/>
      <c r="R821" s="55"/>
      <c r="S821" s="55"/>
      <c r="T821" s="55"/>
      <c r="U821" s="55"/>
      <c r="V821" s="56"/>
      <c r="W821" s="56"/>
      <c r="X821" s="55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3"/>
      <c r="AN821" s="53"/>
    </row>
    <row r="822" spans="14:40" ht="13.5">
      <c r="N822" s="55"/>
      <c r="O822" s="55"/>
      <c r="P822" s="55"/>
      <c r="Q822" s="55"/>
      <c r="R822" s="55"/>
      <c r="S822" s="55"/>
      <c r="T822" s="55"/>
      <c r="U822" s="55"/>
      <c r="V822" s="56"/>
      <c r="W822" s="56"/>
      <c r="X822" s="55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3"/>
      <c r="AN822" s="53"/>
    </row>
    <row r="823" spans="14:40" ht="13.5">
      <c r="N823" s="55"/>
      <c r="O823" s="55"/>
      <c r="P823" s="55"/>
      <c r="Q823" s="55"/>
      <c r="R823" s="55"/>
      <c r="S823" s="55"/>
      <c r="T823" s="55"/>
      <c r="U823" s="55"/>
      <c r="V823" s="56"/>
      <c r="W823" s="56"/>
      <c r="X823" s="55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3"/>
      <c r="AN823" s="53"/>
    </row>
    <row r="824" spans="14:40" ht="13.5">
      <c r="N824" s="55"/>
      <c r="O824" s="55"/>
      <c r="P824" s="55"/>
      <c r="Q824" s="55"/>
      <c r="R824" s="55"/>
      <c r="S824" s="55"/>
      <c r="T824" s="55"/>
      <c r="U824" s="55"/>
      <c r="V824" s="56"/>
      <c r="W824" s="56"/>
      <c r="X824" s="55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3"/>
      <c r="AN824" s="53"/>
    </row>
    <row r="825" spans="14:40" ht="13.5">
      <c r="N825" s="55"/>
      <c r="O825" s="55"/>
      <c r="P825" s="55"/>
      <c r="Q825" s="55"/>
      <c r="R825" s="55"/>
      <c r="S825" s="55"/>
      <c r="T825" s="55"/>
      <c r="U825" s="55"/>
      <c r="V825" s="56"/>
      <c r="W825" s="56"/>
      <c r="X825" s="55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3"/>
      <c r="AN825" s="53"/>
    </row>
    <row r="826" spans="14:40" ht="13.5">
      <c r="N826" s="55"/>
      <c r="O826" s="55"/>
      <c r="P826" s="55"/>
      <c r="Q826" s="55"/>
      <c r="R826" s="55"/>
      <c r="S826" s="55"/>
      <c r="T826" s="55"/>
      <c r="U826" s="55"/>
      <c r="V826" s="56"/>
      <c r="W826" s="56"/>
      <c r="X826" s="55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3"/>
      <c r="AN826" s="53"/>
    </row>
    <row r="827" spans="14:40" ht="13.5">
      <c r="N827" s="55"/>
      <c r="O827" s="55"/>
      <c r="P827" s="55"/>
      <c r="Q827" s="55"/>
      <c r="R827" s="55"/>
      <c r="S827" s="55"/>
      <c r="T827" s="55"/>
      <c r="U827" s="55"/>
      <c r="V827" s="56"/>
      <c r="W827" s="56"/>
      <c r="X827" s="55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3"/>
      <c r="AN827" s="53"/>
    </row>
    <row r="828" spans="14:40" ht="13.5">
      <c r="N828" s="55"/>
      <c r="O828" s="55"/>
      <c r="P828" s="55"/>
      <c r="Q828" s="55"/>
      <c r="R828" s="55"/>
      <c r="S828" s="55"/>
      <c r="T828" s="55"/>
      <c r="U828" s="55"/>
      <c r="V828" s="56"/>
      <c r="W828" s="56"/>
      <c r="X828" s="55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3"/>
      <c r="AN828" s="53"/>
    </row>
    <row r="829" spans="14:40" ht="13.5">
      <c r="N829" s="55"/>
      <c r="O829" s="55"/>
      <c r="P829" s="55"/>
      <c r="Q829" s="55"/>
      <c r="R829" s="55"/>
      <c r="S829" s="55"/>
      <c r="T829" s="55"/>
      <c r="U829" s="55"/>
      <c r="V829" s="56"/>
      <c r="W829" s="56"/>
      <c r="X829" s="55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3"/>
      <c r="AN829" s="53"/>
    </row>
    <row r="830" spans="14:40" ht="13.5">
      <c r="N830" s="55"/>
      <c r="O830" s="55"/>
      <c r="P830" s="55"/>
      <c r="Q830" s="55"/>
      <c r="R830" s="55"/>
      <c r="S830" s="55"/>
      <c r="T830" s="55"/>
      <c r="U830" s="55"/>
      <c r="V830" s="56"/>
      <c r="W830" s="56"/>
      <c r="X830" s="55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3"/>
      <c r="AN830" s="53"/>
    </row>
    <row r="831" spans="14:40" ht="13.5">
      <c r="N831" s="55"/>
      <c r="O831" s="55"/>
      <c r="P831" s="55"/>
      <c r="Q831" s="55"/>
      <c r="R831" s="55"/>
      <c r="S831" s="55"/>
      <c r="T831" s="55"/>
      <c r="U831" s="55"/>
      <c r="V831" s="56"/>
      <c r="W831" s="56"/>
      <c r="X831" s="55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3"/>
      <c r="AN831" s="53"/>
    </row>
    <row r="832" spans="14:40" ht="13.5">
      <c r="N832" s="55"/>
      <c r="O832" s="55"/>
      <c r="P832" s="55"/>
      <c r="Q832" s="55"/>
      <c r="R832" s="55"/>
      <c r="S832" s="55"/>
      <c r="T832" s="55"/>
      <c r="U832" s="55"/>
      <c r="V832" s="56"/>
      <c r="W832" s="56"/>
      <c r="X832" s="55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3"/>
      <c r="AN832" s="53"/>
    </row>
    <row r="833" spans="14:40" ht="13.5">
      <c r="N833" s="55"/>
      <c r="O833" s="55"/>
      <c r="P833" s="55"/>
      <c r="Q833" s="55"/>
      <c r="R833" s="55"/>
      <c r="S833" s="55"/>
      <c r="T833" s="55"/>
      <c r="U833" s="55"/>
      <c r="V833" s="56"/>
      <c r="W833" s="56"/>
      <c r="X833" s="55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3"/>
      <c r="AN833" s="53"/>
    </row>
    <row r="834" spans="14:40" ht="13.5">
      <c r="N834" s="55"/>
      <c r="O834" s="55"/>
      <c r="P834" s="55"/>
      <c r="Q834" s="55"/>
      <c r="R834" s="55"/>
      <c r="S834" s="55"/>
      <c r="T834" s="55"/>
      <c r="U834" s="55"/>
      <c r="V834" s="56"/>
      <c r="W834" s="56"/>
      <c r="X834" s="55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3"/>
      <c r="AN834" s="53"/>
    </row>
    <row r="835" spans="14:40" ht="13.5">
      <c r="N835" s="55"/>
      <c r="O835" s="55"/>
      <c r="P835" s="55"/>
      <c r="Q835" s="55"/>
      <c r="R835" s="55"/>
      <c r="S835" s="55"/>
      <c r="T835" s="55"/>
      <c r="U835" s="55"/>
      <c r="V835" s="56"/>
      <c r="W835" s="56"/>
      <c r="X835" s="55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3"/>
      <c r="AN835" s="53"/>
    </row>
    <row r="836" spans="14:40" ht="13.5">
      <c r="N836" s="55"/>
      <c r="O836" s="55"/>
      <c r="P836" s="55"/>
      <c r="Q836" s="55"/>
      <c r="R836" s="55"/>
      <c r="S836" s="55"/>
      <c r="T836" s="55"/>
      <c r="U836" s="55"/>
      <c r="V836" s="56"/>
      <c r="W836" s="56"/>
      <c r="X836" s="55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3"/>
      <c r="AN836" s="53"/>
    </row>
    <row r="837" spans="14:40" ht="13.5">
      <c r="N837" s="55"/>
      <c r="O837" s="55"/>
      <c r="P837" s="55"/>
      <c r="Q837" s="55"/>
      <c r="R837" s="55"/>
      <c r="S837" s="55"/>
      <c r="T837" s="55"/>
      <c r="U837" s="55"/>
      <c r="V837" s="56"/>
      <c r="W837" s="56"/>
      <c r="X837" s="55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3"/>
      <c r="AN837" s="53"/>
    </row>
    <row r="838" spans="14:40" ht="13.5">
      <c r="N838" s="55"/>
      <c r="O838" s="55"/>
      <c r="P838" s="55"/>
      <c r="Q838" s="55"/>
      <c r="R838" s="55"/>
      <c r="S838" s="55"/>
      <c r="T838" s="55"/>
      <c r="U838" s="55"/>
      <c r="V838" s="56"/>
      <c r="W838" s="56"/>
      <c r="X838" s="55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3"/>
      <c r="AN838" s="53"/>
    </row>
    <row r="839" spans="14:40" ht="13.5">
      <c r="N839" s="55"/>
      <c r="O839" s="55"/>
      <c r="P839" s="55"/>
      <c r="Q839" s="55"/>
      <c r="R839" s="55"/>
      <c r="S839" s="55"/>
      <c r="T839" s="55"/>
      <c r="U839" s="55"/>
      <c r="V839" s="56"/>
      <c r="W839" s="56"/>
      <c r="X839" s="55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3"/>
      <c r="AN839" s="53"/>
    </row>
    <row r="840" spans="14:40" ht="13.5">
      <c r="N840" s="55"/>
      <c r="O840" s="55"/>
      <c r="P840" s="55"/>
      <c r="Q840" s="55"/>
      <c r="R840" s="55"/>
      <c r="S840" s="55"/>
      <c r="T840" s="55"/>
      <c r="U840" s="55"/>
      <c r="V840" s="56"/>
      <c r="W840" s="56"/>
      <c r="X840" s="55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3"/>
      <c r="AN840" s="53"/>
    </row>
    <row r="841" spans="14:40" ht="13.5">
      <c r="N841" s="55"/>
      <c r="O841" s="55"/>
      <c r="P841" s="55"/>
      <c r="Q841" s="55"/>
      <c r="R841" s="55"/>
      <c r="S841" s="55"/>
      <c r="T841" s="55"/>
      <c r="U841" s="55"/>
      <c r="V841" s="56"/>
      <c r="W841" s="56"/>
      <c r="X841" s="55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3"/>
      <c r="AN841" s="53"/>
    </row>
    <row r="842" spans="14:40" ht="13.5">
      <c r="N842" s="55"/>
      <c r="O842" s="55"/>
      <c r="P842" s="55"/>
      <c r="Q842" s="55"/>
      <c r="R842" s="55"/>
      <c r="S842" s="55"/>
      <c r="T842" s="55"/>
      <c r="U842" s="55"/>
      <c r="V842" s="56"/>
      <c r="W842" s="56"/>
      <c r="X842" s="55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3"/>
      <c r="AN842" s="53"/>
    </row>
    <row r="843" spans="14:40" ht="13.5">
      <c r="N843" s="55"/>
      <c r="O843" s="55"/>
      <c r="P843" s="55"/>
      <c r="Q843" s="55"/>
      <c r="R843" s="55"/>
      <c r="S843" s="55"/>
      <c r="T843" s="55"/>
      <c r="U843" s="55"/>
      <c r="V843" s="56"/>
      <c r="W843" s="56"/>
      <c r="X843" s="55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3"/>
      <c r="AN843" s="53"/>
    </row>
    <row r="844" spans="14:40" ht="13.5">
      <c r="N844" s="55"/>
      <c r="O844" s="55"/>
      <c r="P844" s="55"/>
      <c r="Q844" s="55"/>
      <c r="R844" s="55"/>
      <c r="S844" s="55"/>
      <c r="T844" s="55"/>
      <c r="U844" s="55"/>
      <c r="V844" s="56"/>
      <c r="W844" s="56"/>
      <c r="X844" s="55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3"/>
      <c r="AN844" s="53"/>
    </row>
    <row r="845" spans="14:40" ht="13.5">
      <c r="N845" s="55"/>
      <c r="O845" s="55"/>
      <c r="P845" s="55"/>
      <c r="Q845" s="55"/>
      <c r="R845" s="55"/>
      <c r="S845" s="55"/>
      <c r="T845" s="55"/>
      <c r="U845" s="55"/>
      <c r="V845" s="56"/>
      <c r="W845" s="56"/>
      <c r="X845" s="55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3"/>
      <c r="AN845" s="53"/>
    </row>
    <row r="846" spans="14:40" ht="13.5">
      <c r="N846" s="55"/>
      <c r="O846" s="55"/>
      <c r="P846" s="55"/>
      <c r="Q846" s="55"/>
      <c r="R846" s="55"/>
      <c r="S846" s="55"/>
      <c r="T846" s="55"/>
      <c r="U846" s="55"/>
      <c r="V846" s="56"/>
      <c r="W846" s="56"/>
      <c r="X846" s="55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3"/>
      <c r="AN846" s="53"/>
    </row>
    <row r="847" spans="14:40" ht="13.5">
      <c r="N847" s="55"/>
      <c r="O847" s="55"/>
      <c r="P847" s="55"/>
      <c r="Q847" s="55"/>
      <c r="R847" s="55"/>
      <c r="S847" s="55"/>
      <c r="T847" s="55"/>
      <c r="U847" s="55"/>
      <c r="V847" s="56"/>
      <c r="W847" s="56"/>
      <c r="X847" s="55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3"/>
      <c r="AN847" s="53"/>
    </row>
    <row r="848" spans="14:40" ht="13.5">
      <c r="N848" s="55"/>
      <c r="O848" s="55"/>
      <c r="P848" s="55"/>
      <c r="Q848" s="55"/>
      <c r="R848" s="55"/>
      <c r="S848" s="55"/>
      <c r="T848" s="55"/>
      <c r="U848" s="55"/>
      <c r="V848" s="56"/>
      <c r="W848" s="56"/>
      <c r="X848" s="55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3"/>
      <c r="AN848" s="53"/>
    </row>
    <row r="849" spans="14:40" ht="13.5">
      <c r="N849" s="55"/>
      <c r="O849" s="55"/>
      <c r="P849" s="55"/>
      <c r="Q849" s="55"/>
      <c r="R849" s="55"/>
      <c r="S849" s="55"/>
      <c r="T849" s="55"/>
      <c r="U849" s="55"/>
      <c r="V849" s="56"/>
      <c r="W849" s="56"/>
      <c r="X849" s="55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3"/>
      <c r="AN849" s="53"/>
    </row>
    <row r="850" spans="14:40" ht="13.5">
      <c r="N850" s="55"/>
      <c r="O850" s="55"/>
      <c r="P850" s="55"/>
      <c r="Q850" s="55"/>
      <c r="R850" s="55"/>
      <c r="S850" s="55"/>
      <c r="T850" s="55"/>
      <c r="U850" s="55"/>
      <c r="V850" s="56"/>
      <c r="W850" s="56"/>
      <c r="X850" s="55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3"/>
      <c r="AN850" s="53"/>
    </row>
    <row r="851" spans="14:40" ht="13.5">
      <c r="N851" s="55"/>
      <c r="O851" s="55"/>
      <c r="P851" s="55"/>
      <c r="Q851" s="55"/>
      <c r="R851" s="55"/>
      <c r="S851" s="55"/>
      <c r="T851" s="55"/>
      <c r="U851" s="55"/>
      <c r="V851" s="56"/>
      <c r="W851" s="56"/>
      <c r="X851" s="55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3"/>
      <c r="AN851" s="53"/>
    </row>
    <row r="852" spans="14:40" ht="13.5">
      <c r="N852" s="55"/>
      <c r="O852" s="55"/>
      <c r="P852" s="55"/>
      <c r="Q852" s="55"/>
      <c r="R852" s="55"/>
      <c r="S852" s="55"/>
      <c r="T852" s="55"/>
      <c r="U852" s="55"/>
      <c r="V852" s="56"/>
      <c r="W852" s="56"/>
      <c r="X852" s="55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3"/>
      <c r="AN852" s="53"/>
    </row>
    <row r="853" spans="14:40" ht="13.5">
      <c r="N853" s="55"/>
      <c r="O853" s="55"/>
      <c r="P853" s="55"/>
      <c r="Q853" s="55"/>
      <c r="R853" s="55"/>
      <c r="S853" s="55"/>
      <c r="T853" s="55"/>
      <c r="U853" s="55"/>
      <c r="V853" s="56"/>
      <c r="W853" s="56"/>
      <c r="X853" s="55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3"/>
      <c r="AN853" s="53"/>
    </row>
    <row r="854" spans="14:40" ht="13.5">
      <c r="N854" s="55"/>
      <c r="O854" s="55"/>
      <c r="P854" s="55"/>
      <c r="Q854" s="55"/>
      <c r="R854" s="55"/>
      <c r="S854" s="55"/>
      <c r="T854" s="55"/>
      <c r="U854" s="55"/>
      <c r="V854" s="56"/>
      <c r="W854" s="56"/>
      <c r="X854" s="55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3"/>
      <c r="AN854" s="53"/>
    </row>
    <row r="855" spans="14:40" ht="13.5">
      <c r="N855" s="55"/>
      <c r="O855" s="55"/>
      <c r="P855" s="55"/>
      <c r="Q855" s="55"/>
      <c r="R855" s="55"/>
      <c r="S855" s="55"/>
      <c r="T855" s="55"/>
      <c r="U855" s="55"/>
      <c r="V855" s="56"/>
      <c r="W855" s="56"/>
      <c r="X855" s="55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3"/>
      <c r="AN855" s="53"/>
    </row>
    <row r="856" spans="14:40" ht="13.5">
      <c r="N856" s="55"/>
      <c r="O856" s="55"/>
      <c r="P856" s="55"/>
      <c r="Q856" s="55"/>
      <c r="R856" s="55"/>
      <c r="S856" s="55"/>
      <c r="T856" s="55"/>
      <c r="U856" s="55"/>
      <c r="V856" s="56"/>
      <c r="W856" s="56"/>
      <c r="X856" s="55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3"/>
      <c r="AN856" s="53"/>
    </row>
    <row r="857" spans="14:40" ht="13.5">
      <c r="N857" s="55"/>
      <c r="O857" s="55"/>
      <c r="P857" s="55"/>
      <c r="Q857" s="55"/>
      <c r="R857" s="55"/>
      <c r="S857" s="55"/>
      <c r="T857" s="55"/>
      <c r="U857" s="55"/>
      <c r="V857" s="56"/>
      <c r="W857" s="56"/>
      <c r="X857" s="55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3"/>
      <c r="AN857" s="53"/>
    </row>
    <row r="858" spans="14:40" ht="13.5">
      <c r="N858" s="55"/>
      <c r="O858" s="55"/>
      <c r="P858" s="55"/>
      <c r="Q858" s="55"/>
      <c r="R858" s="55"/>
      <c r="S858" s="55"/>
      <c r="T858" s="55"/>
      <c r="U858" s="55"/>
      <c r="V858" s="56"/>
      <c r="W858" s="56"/>
      <c r="X858" s="55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3"/>
      <c r="AN858" s="53"/>
    </row>
    <row r="859" spans="14:40" ht="13.5">
      <c r="N859" s="55"/>
      <c r="O859" s="55"/>
      <c r="P859" s="55"/>
      <c r="Q859" s="55"/>
      <c r="R859" s="55"/>
      <c r="S859" s="55"/>
      <c r="T859" s="55"/>
      <c r="U859" s="55"/>
      <c r="V859" s="56"/>
      <c r="W859" s="56"/>
      <c r="X859" s="55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3"/>
      <c r="AN859" s="53"/>
    </row>
    <row r="860" spans="14:40" ht="13.5">
      <c r="N860" s="55"/>
      <c r="O860" s="55"/>
      <c r="P860" s="55"/>
      <c r="Q860" s="55"/>
      <c r="R860" s="55"/>
      <c r="S860" s="55"/>
      <c r="T860" s="55"/>
      <c r="U860" s="55"/>
      <c r="V860" s="56"/>
      <c r="W860" s="56"/>
      <c r="X860" s="55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3"/>
      <c r="AN860" s="53"/>
    </row>
    <row r="861" spans="14:40" ht="13.5">
      <c r="N861" s="55"/>
      <c r="O861" s="55"/>
      <c r="P861" s="55"/>
      <c r="Q861" s="55"/>
      <c r="R861" s="55"/>
      <c r="S861" s="55"/>
      <c r="T861" s="55"/>
      <c r="U861" s="55"/>
      <c r="V861" s="56"/>
      <c r="W861" s="56"/>
      <c r="X861" s="55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3"/>
      <c r="AN861" s="53"/>
    </row>
    <row r="862" spans="14:40" ht="13.5">
      <c r="N862" s="55"/>
      <c r="O862" s="55"/>
      <c r="P862" s="55"/>
      <c r="Q862" s="55"/>
      <c r="R862" s="55"/>
      <c r="S862" s="55"/>
      <c r="T862" s="55"/>
      <c r="U862" s="55"/>
      <c r="V862" s="56"/>
      <c r="W862" s="56"/>
      <c r="X862" s="55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3"/>
      <c r="AN862" s="53"/>
    </row>
    <row r="863" spans="14:40" ht="13.5">
      <c r="N863" s="55"/>
      <c r="O863" s="55"/>
      <c r="P863" s="55"/>
      <c r="Q863" s="55"/>
      <c r="R863" s="55"/>
      <c r="S863" s="55"/>
      <c r="T863" s="55"/>
      <c r="U863" s="55"/>
      <c r="V863" s="56"/>
      <c r="W863" s="56"/>
      <c r="X863" s="55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3"/>
      <c r="AN863" s="53"/>
    </row>
    <row r="864" spans="14:40" ht="13.5">
      <c r="N864" s="55"/>
      <c r="O864" s="55"/>
      <c r="P864" s="55"/>
      <c r="Q864" s="55"/>
      <c r="R864" s="55"/>
      <c r="S864" s="55"/>
      <c r="T864" s="55"/>
      <c r="U864" s="55"/>
      <c r="V864" s="56"/>
      <c r="W864" s="56"/>
      <c r="X864" s="55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3"/>
      <c r="AN864" s="53"/>
    </row>
    <row r="865" spans="14:40" ht="13.5">
      <c r="N865" s="55"/>
      <c r="O865" s="55"/>
      <c r="P865" s="55"/>
      <c r="Q865" s="55"/>
      <c r="R865" s="55"/>
      <c r="S865" s="55"/>
      <c r="T865" s="55"/>
      <c r="U865" s="55"/>
      <c r="V865" s="56"/>
      <c r="W865" s="56"/>
      <c r="X865" s="55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3"/>
      <c r="AN865" s="53"/>
    </row>
    <row r="866" spans="14:40" ht="13.5">
      <c r="N866" s="55"/>
      <c r="O866" s="55"/>
      <c r="P866" s="55"/>
      <c r="Q866" s="55"/>
      <c r="R866" s="55"/>
      <c r="S866" s="55"/>
      <c r="T866" s="55"/>
      <c r="U866" s="55"/>
      <c r="V866" s="56"/>
      <c r="W866" s="56"/>
      <c r="X866" s="55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3"/>
      <c r="AN866" s="53"/>
    </row>
    <row r="867" spans="14:40" ht="13.5">
      <c r="N867" s="55"/>
      <c r="O867" s="55"/>
      <c r="P867" s="55"/>
      <c r="Q867" s="55"/>
      <c r="R867" s="55"/>
      <c r="S867" s="55"/>
      <c r="T867" s="55"/>
      <c r="U867" s="55"/>
      <c r="V867" s="56"/>
      <c r="W867" s="56"/>
      <c r="X867" s="55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3"/>
      <c r="AN867" s="53"/>
    </row>
    <row r="868" spans="14:40" ht="13.5">
      <c r="N868" s="55"/>
      <c r="O868" s="55"/>
      <c r="P868" s="55"/>
      <c r="Q868" s="55"/>
      <c r="R868" s="55"/>
      <c r="S868" s="55"/>
      <c r="T868" s="55"/>
      <c r="U868" s="55"/>
      <c r="V868" s="56"/>
      <c r="W868" s="56"/>
      <c r="X868" s="55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3"/>
      <c r="AN868" s="53"/>
    </row>
    <row r="869" spans="14:40" ht="13.5">
      <c r="N869" s="55"/>
      <c r="O869" s="55"/>
      <c r="P869" s="55"/>
      <c r="Q869" s="55"/>
      <c r="R869" s="55"/>
      <c r="S869" s="55"/>
      <c r="T869" s="55"/>
      <c r="U869" s="55"/>
      <c r="V869" s="56"/>
      <c r="W869" s="56"/>
      <c r="X869" s="55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3"/>
      <c r="AN869" s="53"/>
    </row>
    <row r="870" spans="14:40" ht="13.5">
      <c r="N870" s="55"/>
      <c r="O870" s="55"/>
      <c r="P870" s="55"/>
      <c r="Q870" s="55"/>
      <c r="R870" s="55"/>
      <c r="S870" s="55"/>
      <c r="T870" s="55"/>
      <c r="U870" s="55"/>
      <c r="V870" s="56"/>
      <c r="W870" s="56"/>
      <c r="X870" s="55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3"/>
      <c r="AN870" s="53"/>
    </row>
    <row r="871" spans="14:40" ht="13.5">
      <c r="N871" s="55"/>
      <c r="O871" s="55"/>
      <c r="P871" s="55"/>
      <c r="Q871" s="55"/>
      <c r="R871" s="55"/>
      <c r="S871" s="55"/>
      <c r="T871" s="55"/>
      <c r="U871" s="55"/>
      <c r="V871" s="56"/>
      <c r="W871" s="56"/>
      <c r="X871" s="55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3"/>
      <c r="AN871" s="53"/>
    </row>
    <row r="872" spans="14:40" ht="13.5">
      <c r="N872" s="55"/>
      <c r="O872" s="55"/>
      <c r="P872" s="55"/>
      <c r="Q872" s="55"/>
      <c r="R872" s="55"/>
      <c r="S872" s="55"/>
      <c r="T872" s="55"/>
      <c r="U872" s="55"/>
      <c r="V872" s="56"/>
      <c r="W872" s="56"/>
      <c r="X872" s="55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3"/>
      <c r="AN872" s="53"/>
    </row>
    <row r="873" spans="14:40" ht="13.5">
      <c r="N873" s="55"/>
      <c r="O873" s="55"/>
      <c r="P873" s="55"/>
      <c r="Q873" s="55"/>
      <c r="R873" s="55"/>
      <c r="S873" s="55"/>
      <c r="T873" s="55"/>
      <c r="U873" s="55"/>
      <c r="V873" s="56"/>
      <c r="W873" s="56"/>
      <c r="X873" s="55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3"/>
      <c r="AN873" s="53"/>
    </row>
    <row r="874" spans="14:40" ht="13.5">
      <c r="N874" s="55"/>
      <c r="O874" s="55"/>
      <c r="P874" s="55"/>
      <c r="Q874" s="55"/>
      <c r="R874" s="55"/>
      <c r="S874" s="55"/>
      <c r="T874" s="55"/>
      <c r="U874" s="55"/>
      <c r="V874" s="56"/>
      <c r="W874" s="56"/>
      <c r="X874" s="55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3"/>
      <c r="AN874" s="53"/>
    </row>
    <row r="875" spans="14:40" ht="13.5">
      <c r="N875" s="55"/>
      <c r="O875" s="55"/>
      <c r="P875" s="55"/>
      <c r="Q875" s="55"/>
      <c r="R875" s="55"/>
      <c r="S875" s="55"/>
      <c r="T875" s="55"/>
      <c r="U875" s="55"/>
      <c r="V875" s="56"/>
      <c r="W875" s="56"/>
      <c r="X875" s="55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3"/>
      <c r="AN875" s="53"/>
    </row>
    <row r="876" spans="14:40" ht="13.5">
      <c r="N876" s="55"/>
      <c r="O876" s="55"/>
      <c r="P876" s="55"/>
      <c r="Q876" s="55"/>
      <c r="R876" s="55"/>
      <c r="S876" s="55"/>
      <c r="T876" s="55"/>
      <c r="U876" s="55"/>
      <c r="V876" s="56"/>
      <c r="W876" s="56"/>
      <c r="X876" s="55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3"/>
      <c r="AN876" s="53"/>
    </row>
    <row r="877" spans="14:40" ht="13.5">
      <c r="N877" s="55"/>
      <c r="O877" s="55"/>
      <c r="P877" s="55"/>
      <c r="Q877" s="55"/>
      <c r="R877" s="55"/>
      <c r="S877" s="55"/>
      <c r="T877" s="55"/>
      <c r="U877" s="55"/>
      <c r="V877" s="56"/>
      <c r="W877" s="56"/>
      <c r="X877" s="55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3"/>
      <c r="AN877" s="53"/>
    </row>
    <row r="878" spans="14:40" ht="13.5">
      <c r="N878" s="55"/>
      <c r="O878" s="55"/>
      <c r="P878" s="55"/>
      <c r="Q878" s="55"/>
      <c r="R878" s="55"/>
      <c r="S878" s="55"/>
      <c r="T878" s="55"/>
      <c r="U878" s="55"/>
      <c r="V878" s="56"/>
      <c r="W878" s="56"/>
      <c r="X878" s="55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3"/>
      <c r="AN878" s="53"/>
    </row>
    <row r="879" spans="14:40" ht="13.5">
      <c r="N879" s="55"/>
      <c r="O879" s="55"/>
      <c r="P879" s="55"/>
      <c r="Q879" s="55"/>
      <c r="R879" s="55"/>
      <c r="S879" s="55"/>
      <c r="T879" s="55"/>
      <c r="U879" s="55"/>
      <c r="V879" s="56"/>
      <c r="W879" s="56"/>
      <c r="X879" s="55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3"/>
      <c r="AN879" s="53"/>
    </row>
    <row r="880" spans="14:40" ht="13.5">
      <c r="N880" s="55"/>
      <c r="O880" s="55"/>
      <c r="P880" s="55"/>
      <c r="Q880" s="55"/>
      <c r="R880" s="55"/>
      <c r="S880" s="55"/>
      <c r="T880" s="55"/>
      <c r="U880" s="55"/>
      <c r="V880" s="56"/>
      <c r="W880" s="56"/>
      <c r="X880" s="55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3"/>
      <c r="AN880" s="53"/>
    </row>
    <row r="881" spans="14:40" ht="13.5">
      <c r="N881" s="55"/>
      <c r="O881" s="55"/>
      <c r="P881" s="55"/>
      <c r="Q881" s="55"/>
      <c r="R881" s="55"/>
      <c r="S881" s="55"/>
      <c r="T881" s="55"/>
      <c r="U881" s="55"/>
      <c r="V881" s="56"/>
      <c r="W881" s="56"/>
      <c r="X881" s="55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3"/>
      <c r="AN881" s="53"/>
    </row>
    <row r="882" spans="14:40" ht="13.5">
      <c r="N882" s="55"/>
      <c r="O882" s="55"/>
      <c r="P882" s="55"/>
      <c r="Q882" s="55"/>
      <c r="R882" s="55"/>
      <c r="S882" s="55"/>
      <c r="T882" s="55"/>
      <c r="U882" s="55"/>
      <c r="V882" s="56"/>
      <c r="W882" s="56"/>
      <c r="X882" s="55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3"/>
      <c r="AN882" s="53"/>
    </row>
    <row r="883" spans="14:40" ht="13.5">
      <c r="N883" s="55"/>
      <c r="O883" s="55"/>
      <c r="P883" s="55"/>
      <c r="Q883" s="55"/>
      <c r="R883" s="55"/>
      <c r="S883" s="55"/>
      <c r="T883" s="55"/>
      <c r="U883" s="55"/>
      <c r="V883" s="56"/>
      <c r="W883" s="56"/>
      <c r="X883" s="55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3"/>
      <c r="AN883" s="53"/>
    </row>
    <row r="884" spans="14:40" ht="13.5">
      <c r="N884" s="55"/>
      <c r="O884" s="55"/>
      <c r="P884" s="55"/>
      <c r="Q884" s="55"/>
      <c r="R884" s="55"/>
      <c r="S884" s="55"/>
      <c r="T884" s="55"/>
      <c r="U884" s="55"/>
      <c r="V884" s="56"/>
      <c r="W884" s="56"/>
      <c r="X884" s="55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3"/>
      <c r="AN884" s="53"/>
    </row>
    <row r="885" spans="14:40" ht="13.5">
      <c r="N885" s="55"/>
      <c r="O885" s="55"/>
      <c r="P885" s="55"/>
      <c r="Q885" s="55"/>
      <c r="R885" s="55"/>
      <c r="S885" s="55"/>
      <c r="T885" s="55"/>
      <c r="U885" s="55"/>
      <c r="V885" s="56"/>
      <c r="W885" s="56"/>
      <c r="X885" s="55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3"/>
      <c r="AN885" s="53"/>
    </row>
    <row r="886" spans="14:40" ht="13.5">
      <c r="N886" s="55"/>
      <c r="O886" s="55"/>
      <c r="P886" s="55"/>
      <c r="Q886" s="55"/>
      <c r="R886" s="55"/>
      <c r="S886" s="55"/>
      <c r="T886" s="55"/>
      <c r="U886" s="55"/>
      <c r="V886" s="56"/>
      <c r="W886" s="56"/>
      <c r="X886" s="55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3"/>
      <c r="AN886" s="53"/>
    </row>
    <row r="887" spans="14:40" ht="13.5">
      <c r="N887" s="55"/>
      <c r="O887" s="55"/>
      <c r="P887" s="55"/>
      <c r="Q887" s="55"/>
      <c r="R887" s="55"/>
      <c r="S887" s="55"/>
      <c r="T887" s="55"/>
      <c r="U887" s="55"/>
      <c r="V887" s="56"/>
      <c r="W887" s="56"/>
      <c r="X887" s="55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3"/>
      <c r="AN887" s="53"/>
    </row>
    <row r="888" spans="14:40" ht="13.5">
      <c r="N888" s="55"/>
      <c r="O888" s="55"/>
      <c r="P888" s="55"/>
      <c r="Q888" s="55"/>
      <c r="R888" s="55"/>
      <c r="S888" s="55"/>
      <c r="T888" s="55"/>
      <c r="U888" s="55"/>
      <c r="V888" s="56"/>
      <c r="W888" s="56"/>
      <c r="X888" s="55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3"/>
      <c r="AN888" s="53"/>
    </row>
    <row r="889" spans="14:40" ht="13.5">
      <c r="N889" s="55"/>
      <c r="O889" s="55"/>
      <c r="P889" s="55"/>
      <c r="Q889" s="55"/>
      <c r="R889" s="55"/>
      <c r="S889" s="55"/>
      <c r="T889" s="55"/>
      <c r="U889" s="55"/>
      <c r="V889" s="56"/>
      <c r="W889" s="56"/>
      <c r="X889" s="55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3"/>
      <c r="AN889" s="53"/>
    </row>
    <row r="890" spans="14:40" ht="13.5">
      <c r="N890" s="55"/>
      <c r="O890" s="55"/>
      <c r="P890" s="55"/>
      <c r="Q890" s="55"/>
      <c r="R890" s="55"/>
      <c r="S890" s="55"/>
      <c r="T890" s="55"/>
      <c r="U890" s="55"/>
      <c r="V890" s="56"/>
      <c r="W890" s="56"/>
      <c r="X890" s="55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3"/>
      <c r="AN890" s="53"/>
    </row>
    <row r="891" spans="14:40" ht="13.5">
      <c r="N891" s="55"/>
      <c r="O891" s="55"/>
      <c r="P891" s="55"/>
      <c r="Q891" s="55"/>
      <c r="R891" s="55"/>
      <c r="S891" s="55"/>
      <c r="T891" s="55"/>
      <c r="U891" s="55"/>
      <c r="V891" s="56"/>
      <c r="W891" s="56"/>
      <c r="X891" s="55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3"/>
      <c r="AN891" s="53"/>
    </row>
    <row r="892" spans="14:40" ht="13.5">
      <c r="N892" s="55"/>
      <c r="O892" s="55"/>
      <c r="P892" s="55"/>
      <c r="Q892" s="55"/>
      <c r="R892" s="55"/>
      <c r="S892" s="55"/>
      <c r="T892" s="55"/>
      <c r="U892" s="55"/>
      <c r="V892" s="56"/>
      <c r="W892" s="56"/>
      <c r="X892" s="55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3"/>
      <c r="AN892" s="53"/>
    </row>
    <row r="893" spans="14:40" ht="13.5">
      <c r="N893" s="55"/>
      <c r="O893" s="55"/>
      <c r="P893" s="55"/>
      <c r="Q893" s="55"/>
      <c r="R893" s="55"/>
      <c r="S893" s="55"/>
      <c r="T893" s="55"/>
      <c r="U893" s="55"/>
      <c r="V893" s="56"/>
      <c r="W893" s="56"/>
      <c r="X893" s="55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3"/>
      <c r="AN893" s="53"/>
    </row>
    <row r="894" spans="14:40" ht="13.5">
      <c r="N894" s="55"/>
      <c r="O894" s="55"/>
      <c r="P894" s="55"/>
      <c r="Q894" s="55"/>
      <c r="R894" s="55"/>
      <c r="S894" s="55"/>
      <c r="T894" s="55"/>
      <c r="U894" s="55"/>
      <c r="V894" s="56"/>
      <c r="W894" s="56"/>
      <c r="X894" s="55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3"/>
      <c r="AN894" s="53"/>
    </row>
    <row r="895" spans="14:40" ht="13.5">
      <c r="N895" s="55"/>
      <c r="O895" s="55"/>
      <c r="P895" s="55"/>
      <c r="Q895" s="55"/>
      <c r="R895" s="55"/>
      <c r="S895" s="55"/>
      <c r="T895" s="55"/>
      <c r="U895" s="55"/>
      <c r="V895" s="56"/>
      <c r="W895" s="56"/>
      <c r="X895" s="55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3"/>
      <c r="AN895" s="53"/>
    </row>
    <row r="896" spans="14:40" ht="13.5">
      <c r="N896" s="55"/>
      <c r="O896" s="55"/>
      <c r="P896" s="55"/>
      <c r="Q896" s="55"/>
      <c r="R896" s="55"/>
      <c r="S896" s="55"/>
      <c r="T896" s="55"/>
      <c r="U896" s="55"/>
      <c r="V896" s="56"/>
      <c r="W896" s="56"/>
      <c r="X896" s="55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3"/>
      <c r="AN896" s="53"/>
    </row>
    <row r="897" spans="14:40" ht="13.5">
      <c r="N897" s="55"/>
      <c r="O897" s="55"/>
      <c r="P897" s="55"/>
      <c r="Q897" s="55"/>
      <c r="R897" s="55"/>
      <c r="S897" s="55"/>
      <c r="T897" s="55"/>
      <c r="U897" s="55"/>
      <c r="V897" s="56"/>
      <c r="W897" s="56"/>
      <c r="X897" s="55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3"/>
      <c r="AN897" s="53"/>
    </row>
    <row r="898" spans="14:40" ht="13.5">
      <c r="N898" s="55"/>
      <c r="O898" s="55"/>
      <c r="P898" s="55"/>
      <c r="Q898" s="55"/>
      <c r="R898" s="55"/>
      <c r="S898" s="55"/>
      <c r="T898" s="55"/>
      <c r="U898" s="55"/>
      <c r="V898" s="56"/>
      <c r="W898" s="56"/>
      <c r="X898" s="55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3"/>
      <c r="AN898" s="53"/>
    </row>
    <row r="899" spans="14:40" ht="13.5">
      <c r="N899" s="55"/>
      <c r="O899" s="55"/>
      <c r="P899" s="55"/>
      <c r="Q899" s="55"/>
      <c r="R899" s="55"/>
      <c r="S899" s="55"/>
      <c r="T899" s="55"/>
      <c r="U899" s="55"/>
      <c r="V899" s="56"/>
      <c r="W899" s="56"/>
      <c r="X899" s="55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3"/>
      <c r="AN899" s="53"/>
    </row>
    <row r="900" spans="14:40" ht="13.5">
      <c r="N900" s="55"/>
      <c r="O900" s="55"/>
      <c r="P900" s="55"/>
      <c r="Q900" s="55"/>
      <c r="R900" s="55"/>
      <c r="S900" s="55"/>
      <c r="T900" s="55"/>
      <c r="U900" s="55"/>
      <c r="V900" s="56"/>
      <c r="W900" s="56"/>
      <c r="X900" s="55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3"/>
      <c r="AN900" s="53"/>
    </row>
    <row r="901" spans="14:40" ht="13.5">
      <c r="N901" s="55"/>
      <c r="O901" s="55"/>
      <c r="P901" s="55"/>
      <c r="Q901" s="55"/>
      <c r="R901" s="55"/>
      <c r="S901" s="55"/>
      <c r="T901" s="55"/>
      <c r="U901" s="55"/>
      <c r="V901" s="56"/>
      <c r="W901" s="56"/>
      <c r="X901" s="55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3"/>
      <c r="AN901" s="53"/>
    </row>
    <row r="902" spans="14:40" ht="13.5">
      <c r="N902" s="55"/>
      <c r="O902" s="55"/>
      <c r="P902" s="55"/>
      <c r="Q902" s="55"/>
      <c r="R902" s="55"/>
      <c r="S902" s="55"/>
      <c r="T902" s="55"/>
      <c r="U902" s="55"/>
      <c r="V902" s="56"/>
      <c r="W902" s="56"/>
      <c r="X902" s="55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3"/>
      <c r="AN902" s="53"/>
    </row>
    <row r="903" spans="14:40" ht="13.5">
      <c r="N903" s="55"/>
      <c r="O903" s="55"/>
      <c r="P903" s="55"/>
      <c r="Q903" s="55"/>
      <c r="R903" s="55"/>
      <c r="S903" s="55"/>
      <c r="T903" s="55"/>
      <c r="U903" s="55"/>
      <c r="V903" s="56"/>
      <c r="W903" s="56"/>
      <c r="X903" s="55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3"/>
      <c r="AN903" s="53"/>
    </row>
    <row r="904" spans="14:40" ht="13.5">
      <c r="N904" s="55"/>
      <c r="O904" s="55"/>
      <c r="P904" s="55"/>
      <c r="Q904" s="55"/>
      <c r="R904" s="55"/>
      <c r="S904" s="55"/>
      <c r="T904" s="55"/>
      <c r="U904" s="55"/>
      <c r="V904" s="56"/>
      <c r="W904" s="56"/>
      <c r="X904" s="55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3"/>
      <c r="AN904" s="53"/>
    </row>
    <row r="905" spans="14:40" ht="13.5">
      <c r="N905" s="55"/>
      <c r="O905" s="55"/>
      <c r="P905" s="55"/>
      <c r="Q905" s="55"/>
      <c r="R905" s="55"/>
      <c r="S905" s="55"/>
      <c r="T905" s="55"/>
      <c r="U905" s="55"/>
      <c r="V905" s="56"/>
      <c r="W905" s="56"/>
      <c r="X905" s="55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3"/>
      <c r="AN905" s="53"/>
    </row>
    <row r="906" spans="14:40" ht="13.5">
      <c r="N906" s="55"/>
      <c r="O906" s="55"/>
      <c r="P906" s="55"/>
      <c r="Q906" s="55"/>
      <c r="R906" s="55"/>
      <c r="S906" s="55"/>
      <c r="T906" s="55"/>
      <c r="U906" s="55"/>
      <c r="V906" s="56"/>
      <c r="W906" s="56"/>
      <c r="X906" s="55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3"/>
      <c r="AN906" s="53"/>
    </row>
    <row r="907" spans="14:40" ht="13.5">
      <c r="N907" s="55"/>
      <c r="O907" s="55"/>
      <c r="P907" s="55"/>
      <c r="Q907" s="55"/>
      <c r="R907" s="55"/>
      <c r="S907" s="55"/>
      <c r="T907" s="55"/>
      <c r="U907" s="55"/>
      <c r="V907" s="56"/>
      <c r="W907" s="56"/>
      <c r="X907" s="55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3"/>
      <c r="AN907" s="53"/>
    </row>
    <row r="908" spans="14:40" ht="13.5">
      <c r="N908" s="55"/>
      <c r="O908" s="55"/>
      <c r="P908" s="55"/>
      <c r="Q908" s="55"/>
      <c r="R908" s="55"/>
      <c r="S908" s="55"/>
      <c r="T908" s="55"/>
      <c r="U908" s="55"/>
      <c r="V908" s="56"/>
      <c r="W908" s="56"/>
      <c r="X908" s="55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3"/>
      <c r="AN908" s="53"/>
    </row>
    <row r="909" spans="14:40" ht="13.5">
      <c r="N909" s="55"/>
      <c r="O909" s="55"/>
      <c r="P909" s="55"/>
      <c r="Q909" s="55"/>
      <c r="R909" s="55"/>
      <c r="S909" s="55"/>
      <c r="T909" s="55"/>
      <c r="U909" s="55"/>
      <c r="V909" s="56"/>
      <c r="W909" s="56"/>
      <c r="X909" s="55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3"/>
      <c r="AN909" s="53"/>
    </row>
    <row r="910" spans="14:40" ht="13.5">
      <c r="N910" s="55"/>
      <c r="O910" s="55"/>
      <c r="P910" s="55"/>
      <c r="Q910" s="55"/>
      <c r="R910" s="55"/>
      <c r="S910" s="55"/>
      <c r="T910" s="55"/>
      <c r="U910" s="55"/>
      <c r="V910" s="56"/>
      <c r="W910" s="56"/>
      <c r="X910" s="55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3"/>
      <c r="AN910" s="53"/>
    </row>
    <row r="911" spans="14:40" ht="13.5">
      <c r="N911" s="55"/>
      <c r="O911" s="55"/>
      <c r="P911" s="55"/>
      <c r="Q911" s="55"/>
      <c r="R911" s="55"/>
      <c r="S911" s="55"/>
      <c r="T911" s="55"/>
      <c r="U911" s="55"/>
      <c r="V911" s="56"/>
      <c r="W911" s="56"/>
      <c r="X911" s="55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3"/>
      <c r="AN911" s="53"/>
    </row>
    <row r="912" spans="14:40" ht="13.5">
      <c r="N912" s="55"/>
      <c r="O912" s="55"/>
      <c r="P912" s="55"/>
      <c r="Q912" s="55"/>
      <c r="R912" s="55"/>
      <c r="S912" s="55"/>
      <c r="T912" s="55"/>
      <c r="U912" s="55"/>
      <c r="V912" s="56"/>
      <c r="W912" s="56"/>
      <c r="X912" s="55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3"/>
      <c r="AN912" s="53"/>
    </row>
    <row r="913" spans="14:40" ht="13.5">
      <c r="N913" s="55"/>
      <c r="O913" s="55"/>
      <c r="P913" s="55"/>
      <c r="Q913" s="55"/>
      <c r="R913" s="55"/>
      <c r="S913" s="55"/>
      <c r="T913" s="55"/>
      <c r="U913" s="55"/>
      <c r="V913" s="56"/>
      <c r="W913" s="56"/>
      <c r="X913" s="55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3"/>
      <c r="AN913" s="53"/>
    </row>
    <row r="914" spans="14:40" ht="13.5">
      <c r="N914" s="55"/>
      <c r="O914" s="55"/>
      <c r="P914" s="55"/>
      <c r="Q914" s="55"/>
      <c r="R914" s="55"/>
      <c r="S914" s="55"/>
      <c r="T914" s="55"/>
      <c r="U914" s="55"/>
      <c r="V914" s="56"/>
      <c r="W914" s="56"/>
      <c r="X914" s="55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3"/>
      <c r="AN914" s="53"/>
    </row>
    <row r="915" spans="14:40" ht="13.5">
      <c r="N915" s="55"/>
      <c r="O915" s="55"/>
      <c r="P915" s="55"/>
      <c r="Q915" s="55"/>
      <c r="R915" s="55"/>
      <c r="S915" s="55"/>
      <c r="T915" s="55"/>
      <c r="U915" s="55"/>
      <c r="V915" s="56"/>
      <c r="W915" s="56"/>
      <c r="X915" s="55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3"/>
      <c r="AN915" s="53"/>
    </row>
    <row r="916" spans="14:40" ht="13.5">
      <c r="N916" s="55"/>
      <c r="O916" s="55"/>
      <c r="P916" s="55"/>
      <c r="Q916" s="55"/>
      <c r="R916" s="55"/>
      <c r="S916" s="55"/>
      <c r="T916" s="55"/>
      <c r="U916" s="55"/>
      <c r="V916" s="56"/>
      <c r="W916" s="56"/>
      <c r="X916" s="55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3"/>
      <c r="AN916" s="53"/>
    </row>
    <row r="917" spans="14:40" ht="13.5">
      <c r="N917" s="55"/>
      <c r="O917" s="55"/>
      <c r="P917" s="55"/>
      <c r="Q917" s="55"/>
      <c r="R917" s="55"/>
      <c r="S917" s="55"/>
      <c r="T917" s="55"/>
      <c r="U917" s="55"/>
      <c r="V917" s="56"/>
      <c r="W917" s="56"/>
      <c r="X917" s="55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3"/>
      <c r="AN917" s="53"/>
    </row>
    <row r="918" spans="14:40" ht="13.5">
      <c r="N918" s="55"/>
      <c r="O918" s="55"/>
      <c r="P918" s="55"/>
      <c r="Q918" s="55"/>
      <c r="R918" s="55"/>
      <c r="S918" s="55"/>
      <c r="T918" s="55"/>
      <c r="U918" s="55"/>
      <c r="V918" s="56"/>
      <c r="W918" s="56"/>
      <c r="X918" s="55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3"/>
      <c r="AN918" s="53"/>
    </row>
    <row r="919" spans="14:40" ht="13.5">
      <c r="N919" s="55"/>
      <c r="O919" s="55"/>
      <c r="P919" s="55"/>
      <c r="Q919" s="55"/>
      <c r="R919" s="55"/>
      <c r="S919" s="55"/>
      <c r="T919" s="55"/>
      <c r="U919" s="55"/>
      <c r="V919" s="56"/>
      <c r="W919" s="56"/>
      <c r="X919" s="55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3"/>
      <c r="AN919" s="53"/>
    </row>
    <row r="920" spans="14:40" ht="13.5">
      <c r="N920" s="55"/>
      <c r="O920" s="55"/>
      <c r="P920" s="55"/>
      <c r="Q920" s="55"/>
      <c r="R920" s="55"/>
      <c r="S920" s="55"/>
      <c r="T920" s="55"/>
      <c r="U920" s="55"/>
      <c r="V920" s="56"/>
      <c r="W920" s="56"/>
      <c r="X920" s="55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3"/>
      <c r="AN920" s="53"/>
    </row>
    <row r="921" spans="14:40" ht="13.5">
      <c r="N921" s="55"/>
      <c r="O921" s="55"/>
      <c r="P921" s="55"/>
      <c r="Q921" s="55"/>
      <c r="R921" s="55"/>
      <c r="S921" s="55"/>
      <c r="T921" s="55"/>
      <c r="U921" s="55"/>
      <c r="V921" s="56"/>
      <c r="W921" s="56"/>
      <c r="X921" s="55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3"/>
      <c r="AN921" s="53"/>
    </row>
    <row r="922" spans="14:40" ht="13.5">
      <c r="N922" s="55"/>
      <c r="O922" s="55"/>
      <c r="P922" s="55"/>
      <c r="Q922" s="55"/>
      <c r="R922" s="55"/>
      <c r="S922" s="55"/>
      <c r="T922" s="55"/>
      <c r="U922" s="55"/>
      <c r="V922" s="56"/>
      <c r="W922" s="56"/>
      <c r="X922" s="55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3"/>
      <c r="AN922" s="53"/>
    </row>
    <row r="923" spans="14:40" ht="13.5">
      <c r="N923" s="55"/>
      <c r="O923" s="55"/>
      <c r="P923" s="55"/>
      <c r="Q923" s="55"/>
      <c r="R923" s="55"/>
      <c r="S923" s="55"/>
      <c r="T923" s="55"/>
      <c r="U923" s="55"/>
      <c r="V923" s="56"/>
      <c r="W923" s="56"/>
      <c r="X923" s="55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3"/>
      <c r="AN923" s="53"/>
    </row>
    <row r="924" spans="14:40" ht="13.5">
      <c r="N924" s="55"/>
      <c r="O924" s="55"/>
      <c r="P924" s="55"/>
      <c r="Q924" s="55"/>
      <c r="R924" s="55"/>
      <c r="S924" s="55"/>
      <c r="T924" s="55"/>
      <c r="U924" s="55"/>
      <c r="V924" s="56"/>
      <c r="W924" s="56"/>
      <c r="X924" s="55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3"/>
      <c r="AN924" s="53"/>
    </row>
    <row r="925" spans="14:40" ht="13.5">
      <c r="N925" s="55"/>
      <c r="O925" s="55"/>
      <c r="P925" s="55"/>
      <c r="Q925" s="55"/>
      <c r="R925" s="55"/>
      <c r="S925" s="55"/>
      <c r="T925" s="55"/>
      <c r="U925" s="55"/>
      <c r="V925" s="56"/>
      <c r="W925" s="56"/>
      <c r="X925" s="55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3"/>
      <c r="AN925" s="53"/>
    </row>
    <row r="926" spans="14:40" ht="13.5">
      <c r="N926" s="55"/>
      <c r="O926" s="55"/>
      <c r="P926" s="55"/>
      <c r="Q926" s="55"/>
      <c r="R926" s="55"/>
      <c r="S926" s="55"/>
      <c r="T926" s="55"/>
      <c r="U926" s="55"/>
      <c r="V926" s="56"/>
      <c r="W926" s="56"/>
      <c r="X926" s="55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3"/>
      <c r="AN926" s="53"/>
    </row>
    <row r="927" spans="14:40" ht="13.5">
      <c r="N927" s="55"/>
      <c r="O927" s="55"/>
      <c r="P927" s="55"/>
      <c r="Q927" s="55"/>
      <c r="R927" s="55"/>
      <c r="S927" s="55"/>
      <c r="T927" s="55"/>
      <c r="U927" s="55"/>
      <c r="V927" s="56"/>
      <c r="W927" s="56"/>
      <c r="X927" s="55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3"/>
      <c r="AN927" s="53"/>
    </row>
    <row r="928" spans="14:40" ht="13.5">
      <c r="N928" s="55"/>
      <c r="O928" s="55"/>
      <c r="P928" s="55"/>
      <c r="Q928" s="55"/>
      <c r="R928" s="55"/>
      <c r="S928" s="55"/>
      <c r="T928" s="55"/>
      <c r="U928" s="55"/>
      <c r="V928" s="56"/>
      <c r="W928" s="56"/>
      <c r="X928" s="55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3"/>
      <c r="AN928" s="53"/>
    </row>
    <row r="929" spans="14:40" ht="13.5">
      <c r="N929" s="55"/>
      <c r="O929" s="55"/>
      <c r="P929" s="55"/>
      <c r="Q929" s="55"/>
      <c r="R929" s="55"/>
      <c r="S929" s="55"/>
      <c r="T929" s="55"/>
      <c r="U929" s="55"/>
      <c r="V929" s="56"/>
      <c r="W929" s="56"/>
      <c r="X929" s="55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3"/>
      <c r="AN929" s="53"/>
    </row>
    <row r="930" spans="14:40" ht="13.5">
      <c r="N930" s="55"/>
      <c r="O930" s="55"/>
      <c r="P930" s="55"/>
      <c r="Q930" s="55"/>
      <c r="R930" s="55"/>
      <c r="S930" s="55"/>
      <c r="T930" s="55"/>
      <c r="U930" s="55"/>
      <c r="V930" s="56"/>
      <c r="W930" s="56"/>
      <c r="X930" s="55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3"/>
      <c r="AN930" s="53"/>
    </row>
    <row r="931" spans="14:40" ht="13.5">
      <c r="N931" s="55"/>
      <c r="O931" s="55"/>
      <c r="P931" s="55"/>
      <c r="Q931" s="55"/>
      <c r="R931" s="55"/>
      <c r="S931" s="55"/>
      <c r="T931" s="55"/>
      <c r="U931" s="55"/>
      <c r="V931" s="56"/>
      <c r="W931" s="56"/>
      <c r="X931" s="55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3"/>
      <c r="AN931" s="53"/>
    </row>
    <row r="932" spans="14:40" ht="13.5">
      <c r="N932" s="55"/>
      <c r="O932" s="55"/>
      <c r="P932" s="55"/>
      <c r="Q932" s="55"/>
      <c r="R932" s="55"/>
      <c r="S932" s="55"/>
      <c r="T932" s="55"/>
      <c r="U932" s="55"/>
      <c r="V932" s="56"/>
      <c r="W932" s="56"/>
      <c r="X932" s="55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3"/>
      <c r="AN932" s="53"/>
    </row>
    <row r="933" spans="14:40" ht="13.5">
      <c r="N933" s="55"/>
      <c r="O933" s="55"/>
      <c r="P933" s="55"/>
      <c r="Q933" s="55"/>
      <c r="R933" s="55"/>
      <c r="S933" s="55"/>
      <c r="T933" s="55"/>
      <c r="U933" s="55"/>
      <c r="V933" s="56"/>
      <c r="W933" s="56"/>
      <c r="X933" s="55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3"/>
      <c r="AN933" s="53"/>
    </row>
    <row r="934" spans="14:40" ht="13.5">
      <c r="N934" s="55"/>
      <c r="O934" s="55"/>
      <c r="P934" s="55"/>
      <c r="Q934" s="55"/>
      <c r="R934" s="55"/>
      <c r="S934" s="55"/>
      <c r="T934" s="55"/>
      <c r="U934" s="55"/>
      <c r="V934" s="56"/>
      <c r="W934" s="56"/>
      <c r="X934" s="55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3"/>
      <c r="AN934" s="53"/>
    </row>
    <row r="935" spans="14:40" ht="13.5">
      <c r="N935" s="55"/>
      <c r="O935" s="55"/>
      <c r="P935" s="55"/>
      <c r="Q935" s="55"/>
      <c r="R935" s="55"/>
      <c r="S935" s="55"/>
      <c r="T935" s="55"/>
      <c r="U935" s="55"/>
      <c r="V935" s="56"/>
      <c r="W935" s="56"/>
      <c r="X935" s="55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3"/>
      <c r="AN935" s="53"/>
    </row>
    <row r="936" spans="14:40" ht="13.5">
      <c r="N936" s="55"/>
      <c r="O936" s="55"/>
      <c r="P936" s="55"/>
      <c r="Q936" s="55"/>
      <c r="R936" s="55"/>
      <c r="S936" s="55"/>
      <c r="T936" s="55"/>
      <c r="U936" s="55"/>
      <c r="V936" s="56"/>
      <c r="W936" s="56"/>
      <c r="X936" s="55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3"/>
      <c r="AN936" s="53"/>
    </row>
    <row r="937" spans="14:40" ht="13.5">
      <c r="N937" s="55"/>
      <c r="O937" s="55"/>
      <c r="P937" s="55"/>
      <c r="Q937" s="55"/>
      <c r="R937" s="55"/>
      <c r="S937" s="55"/>
      <c r="T937" s="55"/>
      <c r="U937" s="55"/>
      <c r="V937" s="56"/>
      <c r="W937" s="56"/>
      <c r="X937" s="55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3"/>
      <c r="AN937" s="53"/>
    </row>
    <row r="938" spans="14:40" ht="13.5">
      <c r="N938" s="55"/>
      <c r="O938" s="55"/>
      <c r="P938" s="55"/>
      <c r="Q938" s="55"/>
      <c r="R938" s="55"/>
      <c r="S938" s="55"/>
      <c r="T938" s="55"/>
      <c r="U938" s="55"/>
      <c r="V938" s="56"/>
      <c r="W938" s="56"/>
      <c r="X938" s="55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3"/>
      <c r="AN938" s="53"/>
    </row>
    <row r="939" spans="14:40" ht="13.5">
      <c r="N939" s="55"/>
      <c r="O939" s="55"/>
      <c r="P939" s="55"/>
      <c r="Q939" s="55"/>
      <c r="R939" s="55"/>
      <c r="S939" s="55"/>
      <c r="T939" s="55"/>
      <c r="U939" s="55"/>
      <c r="V939" s="56"/>
      <c r="W939" s="56"/>
      <c r="X939" s="55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3"/>
      <c r="AN939" s="53"/>
    </row>
    <row r="940" spans="14:40" ht="13.5">
      <c r="N940" s="55"/>
      <c r="O940" s="55"/>
      <c r="P940" s="55"/>
      <c r="Q940" s="55"/>
      <c r="R940" s="55"/>
      <c r="S940" s="55"/>
      <c r="T940" s="55"/>
      <c r="U940" s="55"/>
      <c r="V940" s="56"/>
      <c r="W940" s="56"/>
      <c r="X940" s="55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3"/>
      <c r="AN940" s="53"/>
    </row>
    <row r="941" spans="14:40" ht="13.5">
      <c r="N941" s="55"/>
      <c r="O941" s="55"/>
      <c r="P941" s="55"/>
      <c r="Q941" s="55"/>
      <c r="R941" s="55"/>
      <c r="S941" s="55"/>
      <c r="T941" s="55"/>
      <c r="U941" s="55"/>
      <c r="V941" s="56"/>
      <c r="W941" s="56"/>
      <c r="X941" s="55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3"/>
      <c r="AN941" s="53"/>
    </row>
    <row r="942" spans="14:40" ht="13.5">
      <c r="N942" s="55"/>
      <c r="O942" s="55"/>
      <c r="P942" s="55"/>
      <c r="Q942" s="55"/>
      <c r="R942" s="55"/>
      <c r="S942" s="55"/>
      <c r="T942" s="55"/>
      <c r="U942" s="55"/>
      <c r="V942" s="56"/>
      <c r="W942" s="56"/>
      <c r="X942" s="55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3"/>
      <c r="AN942" s="53"/>
    </row>
    <row r="943" spans="14:40" ht="13.5">
      <c r="N943" s="55"/>
      <c r="O943" s="55"/>
      <c r="P943" s="55"/>
      <c r="Q943" s="55"/>
      <c r="R943" s="55"/>
      <c r="S943" s="55"/>
      <c r="T943" s="55"/>
      <c r="U943" s="55"/>
      <c r="V943" s="56"/>
      <c r="W943" s="56"/>
      <c r="X943" s="55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3"/>
      <c r="AN943" s="53"/>
    </row>
    <row r="944" spans="14:40" ht="13.5">
      <c r="N944" s="55"/>
      <c r="O944" s="55"/>
      <c r="P944" s="55"/>
      <c r="Q944" s="55"/>
      <c r="R944" s="55"/>
      <c r="S944" s="55"/>
      <c r="T944" s="55"/>
      <c r="U944" s="55"/>
      <c r="V944" s="56"/>
      <c r="W944" s="56"/>
      <c r="X944" s="55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3"/>
      <c r="AN944" s="53"/>
    </row>
    <row r="945" spans="14:40" ht="13.5">
      <c r="N945" s="55"/>
      <c r="O945" s="55"/>
      <c r="P945" s="55"/>
      <c r="Q945" s="55"/>
      <c r="R945" s="55"/>
      <c r="S945" s="55"/>
      <c r="T945" s="55"/>
      <c r="U945" s="55"/>
      <c r="V945" s="56"/>
      <c r="W945" s="56"/>
      <c r="X945" s="55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3"/>
      <c r="AN945" s="53"/>
    </row>
    <row r="946" spans="14:40" ht="13.5">
      <c r="N946" s="55"/>
      <c r="O946" s="55"/>
      <c r="P946" s="55"/>
      <c r="Q946" s="55"/>
      <c r="R946" s="55"/>
      <c r="S946" s="55"/>
      <c r="T946" s="55"/>
      <c r="U946" s="55"/>
      <c r="V946" s="56"/>
      <c r="W946" s="56"/>
      <c r="X946" s="55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3"/>
      <c r="AN946" s="53"/>
    </row>
    <row r="947" spans="14:40" ht="13.5">
      <c r="N947" s="55"/>
      <c r="O947" s="55"/>
      <c r="P947" s="55"/>
      <c r="Q947" s="55"/>
      <c r="R947" s="55"/>
      <c r="S947" s="55"/>
      <c r="T947" s="55"/>
      <c r="U947" s="55"/>
      <c r="V947" s="56"/>
      <c r="W947" s="56"/>
      <c r="X947" s="55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3"/>
      <c r="AN947" s="53"/>
    </row>
    <row r="948" spans="14:40" ht="13.5">
      <c r="N948" s="55"/>
      <c r="O948" s="55"/>
      <c r="P948" s="55"/>
      <c r="Q948" s="55"/>
      <c r="R948" s="55"/>
      <c r="S948" s="55"/>
      <c r="T948" s="55"/>
      <c r="U948" s="55"/>
      <c r="V948" s="56"/>
      <c r="W948" s="56"/>
      <c r="X948" s="55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3"/>
      <c r="AN948" s="53"/>
    </row>
    <row r="949" spans="14:40" ht="13.5">
      <c r="N949" s="55"/>
      <c r="O949" s="55"/>
      <c r="P949" s="55"/>
      <c r="Q949" s="55"/>
      <c r="R949" s="55"/>
      <c r="S949" s="55"/>
      <c r="T949" s="55"/>
      <c r="U949" s="55"/>
      <c r="V949" s="56"/>
      <c r="W949" s="56"/>
      <c r="X949" s="55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3"/>
      <c r="AN949" s="53"/>
    </row>
    <row r="950" spans="14:40" ht="13.5">
      <c r="N950" s="55"/>
      <c r="O950" s="55"/>
      <c r="P950" s="55"/>
      <c r="Q950" s="55"/>
      <c r="R950" s="55"/>
      <c r="S950" s="55"/>
      <c r="T950" s="55"/>
      <c r="U950" s="55"/>
      <c r="V950" s="56"/>
      <c r="W950" s="56"/>
      <c r="X950" s="55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3"/>
      <c r="AN950" s="53"/>
    </row>
    <row r="951" spans="14:40" ht="13.5">
      <c r="N951" s="55"/>
      <c r="O951" s="55"/>
      <c r="P951" s="55"/>
      <c r="Q951" s="55"/>
      <c r="R951" s="55"/>
      <c r="S951" s="55"/>
      <c r="T951" s="55"/>
      <c r="U951" s="55"/>
      <c r="V951" s="56"/>
      <c r="W951" s="56"/>
      <c r="X951" s="55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3"/>
      <c r="AN951" s="53"/>
    </row>
    <row r="952" spans="14:40" ht="13.5">
      <c r="N952" s="55"/>
      <c r="O952" s="55"/>
      <c r="P952" s="55"/>
      <c r="Q952" s="55"/>
      <c r="R952" s="55"/>
      <c r="S952" s="55"/>
      <c r="T952" s="55"/>
      <c r="U952" s="55"/>
      <c r="V952" s="56"/>
      <c r="W952" s="56"/>
      <c r="X952" s="55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3"/>
      <c r="AN952" s="53"/>
    </row>
    <row r="953" spans="14:40" ht="13.5">
      <c r="N953" s="55"/>
      <c r="O953" s="55"/>
      <c r="P953" s="55"/>
      <c r="Q953" s="55"/>
      <c r="R953" s="55"/>
      <c r="S953" s="55"/>
      <c r="T953" s="55"/>
      <c r="U953" s="55"/>
      <c r="V953" s="56"/>
      <c r="W953" s="56"/>
      <c r="X953" s="55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3"/>
      <c r="AN953" s="53"/>
    </row>
    <row r="954" spans="14:40" ht="13.5">
      <c r="N954" s="55"/>
      <c r="O954" s="55"/>
      <c r="P954" s="55"/>
      <c r="Q954" s="55"/>
      <c r="R954" s="55"/>
      <c r="S954" s="55"/>
      <c r="T954" s="55"/>
      <c r="U954" s="55"/>
      <c r="V954" s="56"/>
      <c r="W954" s="56"/>
      <c r="X954" s="55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3"/>
      <c r="AN954" s="53"/>
    </row>
    <row r="955" spans="14:40" ht="13.5">
      <c r="N955" s="55"/>
      <c r="O955" s="55"/>
      <c r="P955" s="55"/>
      <c r="Q955" s="55"/>
      <c r="R955" s="55"/>
      <c r="S955" s="55"/>
      <c r="T955" s="55"/>
      <c r="U955" s="55"/>
      <c r="V955" s="56"/>
      <c r="W955" s="56"/>
      <c r="X955" s="55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3"/>
      <c r="AN955" s="53"/>
    </row>
    <row r="956" spans="14:40" ht="13.5">
      <c r="N956" s="55"/>
      <c r="O956" s="55"/>
      <c r="P956" s="55"/>
      <c r="Q956" s="55"/>
      <c r="R956" s="55"/>
      <c r="S956" s="55"/>
      <c r="T956" s="55"/>
      <c r="U956" s="55"/>
      <c r="V956" s="56"/>
      <c r="W956" s="56"/>
      <c r="X956" s="55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3"/>
      <c r="AN956" s="53"/>
    </row>
    <row r="957" spans="14:40" ht="13.5">
      <c r="N957" s="55"/>
      <c r="O957" s="55"/>
      <c r="P957" s="55"/>
      <c r="Q957" s="55"/>
      <c r="R957" s="55"/>
      <c r="S957" s="55"/>
      <c r="T957" s="55"/>
      <c r="U957" s="55"/>
      <c r="V957" s="56"/>
      <c r="W957" s="56"/>
      <c r="X957" s="55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3"/>
      <c r="AN957" s="53"/>
    </row>
    <row r="958" spans="14:40" ht="13.5">
      <c r="N958" s="55"/>
      <c r="O958" s="55"/>
      <c r="P958" s="55"/>
      <c r="Q958" s="55"/>
      <c r="R958" s="55"/>
      <c r="S958" s="55"/>
      <c r="T958" s="55"/>
      <c r="U958" s="55"/>
      <c r="V958" s="56"/>
      <c r="W958" s="56"/>
      <c r="X958" s="55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3"/>
      <c r="AN958" s="53"/>
    </row>
    <row r="959" spans="14:40" ht="13.5">
      <c r="N959" s="55"/>
      <c r="O959" s="55"/>
      <c r="P959" s="55"/>
      <c r="Q959" s="55"/>
      <c r="R959" s="55"/>
      <c r="S959" s="55"/>
      <c r="T959" s="55"/>
      <c r="U959" s="55"/>
      <c r="V959" s="56"/>
      <c r="W959" s="56"/>
      <c r="X959" s="55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3"/>
      <c r="AN959" s="53"/>
    </row>
    <row r="960" spans="14:40" ht="13.5">
      <c r="N960" s="55"/>
      <c r="O960" s="55"/>
      <c r="P960" s="55"/>
      <c r="Q960" s="55"/>
      <c r="R960" s="55"/>
      <c r="S960" s="55"/>
      <c r="T960" s="55"/>
      <c r="U960" s="55"/>
      <c r="V960" s="56"/>
      <c r="W960" s="56"/>
      <c r="X960" s="55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3"/>
      <c r="AN960" s="53"/>
    </row>
    <row r="961" spans="14:40" ht="13.5">
      <c r="N961" s="55"/>
      <c r="O961" s="55"/>
      <c r="P961" s="55"/>
      <c r="Q961" s="55"/>
      <c r="R961" s="55"/>
      <c r="S961" s="55"/>
      <c r="T961" s="55"/>
      <c r="U961" s="55"/>
      <c r="V961" s="56"/>
      <c r="W961" s="56"/>
      <c r="X961" s="55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3"/>
      <c r="AN961" s="53"/>
    </row>
    <row r="962" spans="14:40" ht="13.5">
      <c r="N962" s="55"/>
      <c r="O962" s="55"/>
      <c r="P962" s="55"/>
      <c r="Q962" s="55"/>
      <c r="R962" s="55"/>
      <c r="S962" s="55"/>
      <c r="T962" s="55"/>
      <c r="U962" s="55"/>
      <c r="V962" s="56"/>
      <c r="W962" s="56"/>
      <c r="X962" s="55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3"/>
      <c r="AN962" s="53"/>
    </row>
    <row r="963" spans="14:40" ht="13.5">
      <c r="N963" s="55"/>
      <c r="O963" s="55"/>
      <c r="P963" s="55"/>
      <c r="Q963" s="55"/>
      <c r="R963" s="55"/>
      <c r="S963" s="55"/>
      <c r="T963" s="55"/>
      <c r="U963" s="55"/>
      <c r="V963" s="56"/>
      <c r="W963" s="56"/>
      <c r="X963" s="55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3"/>
      <c r="AN963" s="53"/>
    </row>
    <row r="964" spans="14:40" ht="13.5">
      <c r="N964" s="55"/>
      <c r="O964" s="55"/>
      <c r="P964" s="55"/>
      <c r="Q964" s="55"/>
      <c r="R964" s="55"/>
      <c r="S964" s="55"/>
      <c r="T964" s="55"/>
      <c r="U964" s="55"/>
      <c r="V964" s="56"/>
      <c r="W964" s="56"/>
      <c r="X964" s="55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3"/>
      <c r="AN964" s="53"/>
    </row>
    <row r="965" spans="14:40" ht="13.5">
      <c r="N965" s="55"/>
      <c r="O965" s="55"/>
      <c r="P965" s="55"/>
      <c r="Q965" s="55"/>
      <c r="R965" s="55"/>
      <c r="S965" s="55"/>
      <c r="T965" s="55"/>
      <c r="U965" s="55"/>
      <c r="V965" s="56"/>
      <c r="W965" s="56"/>
      <c r="X965" s="55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3"/>
      <c r="AN965" s="53"/>
    </row>
    <row r="966" spans="14:40" ht="13.5">
      <c r="N966" s="55"/>
      <c r="O966" s="55"/>
      <c r="P966" s="55"/>
      <c r="Q966" s="55"/>
      <c r="R966" s="55"/>
      <c r="S966" s="55"/>
      <c r="T966" s="55"/>
      <c r="U966" s="55"/>
      <c r="V966" s="56"/>
      <c r="W966" s="56"/>
      <c r="X966" s="55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3"/>
      <c r="AN966" s="53"/>
    </row>
    <row r="967" spans="14:40" ht="13.5">
      <c r="N967" s="55"/>
      <c r="O967" s="55"/>
      <c r="P967" s="55"/>
      <c r="Q967" s="55"/>
      <c r="R967" s="55"/>
      <c r="S967" s="55"/>
      <c r="T967" s="55"/>
      <c r="U967" s="55"/>
      <c r="V967" s="56"/>
      <c r="W967" s="56"/>
      <c r="X967" s="55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3"/>
      <c r="AN967" s="53"/>
    </row>
    <row r="968" spans="14:40" ht="13.5">
      <c r="N968" s="55"/>
      <c r="O968" s="55"/>
      <c r="P968" s="55"/>
      <c r="Q968" s="55"/>
      <c r="R968" s="55"/>
      <c r="S968" s="55"/>
      <c r="T968" s="55"/>
      <c r="U968" s="55"/>
      <c r="V968" s="56"/>
      <c r="W968" s="56"/>
      <c r="X968" s="55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3"/>
      <c r="AN968" s="53"/>
    </row>
    <row r="969" spans="14:40" ht="13.5">
      <c r="N969" s="55"/>
      <c r="O969" s="55"/>
      <c r="P969" s="55"/>
      <c r="Q969" s="55"/>
      <c r="R969" s="55"/>
      <c r="S969" s="55"/>
      <c r="T969" s="55"/>
      <c r="U969" s="55"/>
      <c r="V969" s="56"/>
      <c r="W969" s="56"/>
      <c r="X969" s="55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3"/>
      <c r="AN969" s="53"/>
    </row>
    <row r="970" spans="14:40" ht="13.5">
      <c r="N970" s="55"/>
      <c r="O970" s="55"/>
      <c r="P970" s="55"/>
      <c r="Q970" s="55"/>
      <c r="R970" s="55"/>
      <c r="S970" s="55"/>
      <c r="T970" s="55"/>
      <c r="U970" s="55"/>
      <c r="V970" s="56"/>
      <c r="W970" s="56"/>
      <c r="X970" s="55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3"/>
      <c r="AN970" s="53"/>
    </row>
    <row r="971" spans="14:40" ht="13.5">
      <c r="N971" s="55"/>
      <c r="O971" s="55"/>
      <c r="P971" s="55"/>
      <c r="Q971" s="55"/>
      <c r="R971" s="55"/>
      <c r="S971" s="55"/>
      <c r="T971" s="55"/>
      <c r="U971" s="55"/>
      <c r="V971" s="56"/>
      <c r="W971" s="56"/>
      <c r="X971" s="55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3"/>
      <c r="AN971" s="53"/>
    </row>
    <row r="972" spans="14:40" ht="13.5">
      <c r="N972" s="55"/>
      <c r="O972" s="55"/>
      <c r="P972" s="55"/>
      <c r="Q972" s="55"/>
      <c r="R972" s="55"/>
      <c r="S972" s="55"/>
      <c r="T972" s="55"/>
      <c r="U972" s="55"/>
      <c r="V972" s="56"/>
      <c r="W972" s="56"/>
      <c r="X972" s="55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3"/>
      <c r="AN972" s="53"/>
    </row>
    <row r="973" spans="14:40" ht="13.5">
      <c r="N973" s="55"/>
      <c r="O973" s="55"/>
      <c r="P973" s="55"/>
      <c r="Q973" s="55"/>
      <c r="R973" s="55"/>
      <c r="S973" s="55"/>
      <c r="T973" s="55"/>
      <c r="U973" s="55"/>
      <c r="V973" s="56"/>
      <c r="W973" s="56"/>
      <c r="X973" s="55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3"/>
      <c r="AN973" s="53"/>
    </row>
    <row r="974" spans="14:40" ht="13.5">
      <c r="N974" s="55"/>
      <c r="O974" s="55"/>
      <c r="P974" s="55"/>
      <c r="Q974" s="55"/>
      <c r="R974" s="55"/>
      <c r="S974" s="55"/>
      <c r="T974" s="55"/>
      <c r="U974" s="55"/>
      <c r="V974" s="56"/>
      <c r="W974" s="56"/>
      <c r="X974" s="55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3"/>
      <c r="AN974" s="53"/>
    </row>
    <row r="975" spans="14:40" ht="13.5">
      <c r="N975" s="55"/>
      <c r="O975" s="55"/>
      <c r="P975" s="55"/>
      <c r="Q975" s="55"/>
      <c r="R975" s="55"/>
      <c r="S975" s="55"/>
      <c r="T975" s="55"/>
      <c r="U975" s="55"/>
      <c r="V975" s="56"/>
      <c r="W975" s="56"/>
      <c r="X975" s="55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3"/>
      <c r="AN975" s="53"/>
    </row>
    <row r="976" spans="14:40" ht="13.5">
      <c r="N976" s="55"/>
      <c r="O976" s="55"/>
      <c r="P976" s="55"/>
      <c r="Q976" s="55"/>
      <c r="R976" s="55"/>
      <c r="S976" s="55"/>
      <c r="T976" s="55"/>
      <c r="U976" s="55"/>
      <c r="V976" s="56"/>
      <c r="W976" s="56"/>
      <c r="X976" s="55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3"/>
      <c r="AN976" s="53"/>
    </row>
    <row r="977" spans="14:40" ht="13.5">
      <c r="N977" s="55"/>
      <c r="O977" s="55"/>
      <c r="P977" s="55"/>
      <c r="Q977" s="55"/>
      <c r="R977" s="55"/>
      <c r="S977" s="55"/>
      <c r="T977" s="55"/>
      <c r="U977" s="55"/>
      <c r="V977" s="56"/>
      <c r="W977" s="56"/>
      <c r="X977" s="55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3"/>
      <c r="AN977" s="53"/>
    </row>
    <row r="978" spans="14:40" ht="13.5">
      <c r="N978" s="55"/>
      <c r="O978" s="55"/>
      <c r="P978" s="55"/>
      <c r="Q978" s="55"/>
      <c r="R978" s="55"/>
      <c r="S978" s="55"/>
      <c r="T978" s="55"/>
      <c r="U978" s="55"/>
      <c r="V978" s="56"/>
      <c r="W978" s="56"/>
      <c r="X978" s="55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3"/>
      <c r="AN978" s="53"/>
    </row>
    <row r="979" spans="14:40" ht="13.5">
      <c r="N979" s="55"/>
      <c r="O979" s="55"/>
      <c r="P979" s="55"/>
      <c r="Q979" s="55"/>
      <c r="R979" s="55"/>
      <c r="S979" s="55"/>
      <c r="T979" s="55"/>
      <c r="U979" s="55"/>
      <c r="V979" s="56"/>
      <c r="W979" s="56"/>
      <c r="X979" s="55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3"/>
      <c r="AN979" s="53"/>
    </row>
    <row r="980" spans="14:40" ht="13.5">
      <c r="N980" s="55"/>
      <c r="O980" s="55"/>
      <c r="P980" s="55"/>
      <c r="Q980" s="55"/>
      <c r="R980" s="55"/>
      <c r="S980" s="55"/>
      <c r="T980" s="55"/>
      <c r="U980" s="55"/>
      <c r="V980" s="56"/>
      <c r="W980" s="56"/>
      <c r="X980" s="55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3"/>
      <c r="AN980" s="53"/>
    </row>
    <row r="981" spans="14:40" ht="13.5">
      <c r="N981" s="55"/>
      <c r="O981" s="55"/>
      <c r="P981" s="55"/>
      <c r="Q981" s="55"/>
      <c r="R981" s="55"/>
      <c r="S981" s="55"/>
      <c r="T981" s="55"/>
      <c r="U981" s="55"/>
      <c r="V981" s="56"/>
      <c r="W981" s="56"/>
      <c r="X981" s="55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3"/>
      <c r="AN981" s="53"/>
    </row>
    <row r="982" spans="14:40" ht="13.5">
      <c r="N982" s="55"/>
      <c r="O982" s="55"/>
      <c r="P982" s="55"/>
      <c r="Q982" s="55"/>
      <c r="R982" s="55"/>
      <c r="S982" s="55"/>
      <c r="T982" s="55"/>
      <c r="U982" s="55"/>
      <c r="V982" s="56"/>
      <c r="W982" s="56"/>
      <c r="X982" s="55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3"/>
      <c r="AN982" s="53"/>
    </row>
    <row r="983" spans="14:40" ht="13.5">
      <c r="N983" s="55"/>
      <c r="O983" s="55"/>
      <c r="P983" s="55"/>
      <c r="Q983" s="55"/>
      <c r="R983" s="55"/>
      <c r="S983" s="55"/>
      <c r="T983" s="55"/>
      <c r="U983" s="55"/>
      <c r="V983" s="56"/>
      <c r="W983" s="56"/>
      <c r="X983" s="55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3"/>
      <c r="AN983" s="53"/>
    </row>
    <row r="984" spans="14:40" ht="13.5">
      <c r="N984" s="55"/>
      <c r="O984" s="55"/>
      <c r="P984" s="55"/>
      <c r="Q984" s="55"/>
      <c r="R984" s="55"/>
      <c r="S984" s="55"/>
      <c r="T984" s="55"/>
      <c r="U984" s="55"/>
      <c r="V984" s="56"/>
      <c r="W984" s="56"/>
      <c r="X984" s="55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3"/>
      <c r="AN984" s="53"/>
    </row>
    <row r="985" spans="14:40" ht="13.5">
      <c r="N985" s="55"/>
      <c r="O985" s="55"/>
      <c r="P985" s="55"/>
      <c r="Q985" s="55"/>
      <c r="R985" s="55"/>
      <c r="S985" s="55"/>
      <c r="T985" s="55"/>
      <c r="U985" s="55"/>
      <c r="V985" s="56"/>
      <c r="W985" s="56"/>
      <c r="X985" s="55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3"/>
      <c r="AN985" s="53"/>
    </row>
    <row r="986" spans="14:40" ht="13.5">
      <c r="N986" s="55"/>
      <c r="O986" s="55"/>
      <c r="P986" s="55"/>
      <c r="Q986" s="55"/>
      <c r="R986" s="55"/>
      <c r="S986" s="55"/>
      <c r="T986" s="55"/>
      <c r="U986" s="55"/>
      <c r="V986" s="56"/>
      <c r="W986" s="56"/>
      <c r="X986" s="55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3"/>
      <c r="AN986" s="53"/>
    </row>
    <row r="987" spans="14:40" ht="13.5">
      <c r="N987" s="55"/>
      <c r="O987" s="55"/>
      <c r="P987" s="55"/>
      <c r="Q987" s="55"/>
      <c r="R987" s="55"/>
      <c r="S987" s="55"/>
      <c r="T987" s="55"/>
      <c r="U987" s="55"/>
      <c r="V987" s="56"/>
      <c r="W987" s="56"/>
      <c r="X987" s="55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3"/>
      <c r="AN987" s="53"/>
    </row>
    <row r="988" spans="14:40" ht="13.5">
      <c r="N988" s="55"/>
      <c r="O988" s="55"/>
      <c r="P988" s="55"/>
      <c r="Q988" s="55"/>
      <c r="R988" s="55"/>
      <c r="S988" s="55"/>
      <c r="T988" s="55"/>
      <c r="U988" s="55"/>
      <c r="V988" s="56"/>
      <c r="W988" s="56"/>
      <c r="X988" s="55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3"/>
      <c r="AN988" s="53"/>
    </row>
    <row r="989" spans="14:40" ht="13.5">
      <c r="N989" s="55"/>
      <c r="O989" s="55"/>
      <c r="P989" s="55"/>
      <c r="Q989" s="55"/>
      <c r="R989" s="55"/>
      <c r="S989" s="55"/>
      <c r="T989" s="55"/>
      <c r="U989" s="55"/>
      <c r="V989" s="56"/>
      <c r="W989" s="56"/>
      <c r="X989" s="55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3"/>
      <c r="AN989" s="53"/>
    </row>
    <row r="990" spans="14:40" ht="13.5">
      <c r="N990" s="55"/>
      <c r="O990" s="55"/>
      <c r="P990" s="55"/>
      <c r="Q990" s="55"/>
      <c r="R990" s="55"/>
      <c r="S990" s="55"/>
      <c r="T990" s="55"/>
      <c r="U990" s="55"/>
      <c r="V990" s="56"/>
      <c r="W990" s="56"/>
      <c r="X990" s="55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3"/>
      <c r="AN990" s="53"/>
    </row>
    <row r="991" spans="14:40" ht="13.5">
      <c r="N991" s="55"/>
      <c r="O991" s="55"/>
      <c r="P991" s="55"/>
      <c r="Q991" s="55"/>
      <c r="R991" s="55"/>
      <c r="S991" s="55"/>
      <c r="T991" s="55"/>
      <c r="U991" s="55"/>
      <c r="V991" s="56"/>
      <c r="W991" s="56"/>
      <c r="X991" s="55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3"/>
      <c r="AN991" s="53"/>
    </row>
    <row r="992" spans="14:40" ht="13.5">
      <c r="N992" s="55"/>
      <c r="O992" s="55"/>
      <c r="P992" s="55"/>
      <c r="Q992" s="55"/>
      <c r="R992" s="55"/>
      <c r="S992" s="55"/>
      <c r="T992" s="55"/>
      <c r="U992" s="55"/>
      <c r="V992" s="56"/>
      <c r="W992" s="56"/>
      <c r="X992" s="55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3"/>
      <c r="AN992" s="53"/>
    </row>
    <row r="993" spans="14:40" ht="13.5">
      <c r="N993" s="55"/>
      <c r="O993" s="55"/>
      <c r="P993" s="55"/>
      <c r="Q993" s="55"/>
      <c r="R993" s="55"/>
      <c r="S993" s="55"/>
      <c r="T993" s="55"/>
      <c r="U993" s="55"/>
      <c r="V993" s="56"/>
      <c r="W993" s="56"/>
      <c r="X993" s="55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3"/>
      <c r="AN993" s="53"/>
    </row>
    <row r="994" spans="14:40" ht="13.5">
      <c r="N994" s="55"/>
      <c r="O994" s="55"/>
      <c r="P994" s="55"/>
      <c r="Q994" s="55"/>
      <c r="R994" s="55"/>
      <c r="S994" s="55"/>
      <c r="T994" s="55"/>
      <c r="U994" s="55"/>
      <c r="V994" s="56"/>
      <c r="W994" s="56"/>
      <c r="X994" s="55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3"/>
      <c r="AN994" s="53"/>
    </row>
    <row r="995" spans="14:40" ht="13.5">
      <c r="N995" s="55"/>
      <c r="O995" s="55"/>
      <c r="P995" s="55"/>
      <c r="Q995" s="55"/>
      <c r="R995" s="55"/>
      <c r="S995" s="55"/>
      <c r="T995" s="55"/>
      <c r="U995" s="55"/>
      <c r="V995" s="56"/>
      <c r="W995" s="56"/>
      <c r="X995" s="55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3"/>
      <c r="AN995" s="53"/>
    </row>
    <row r="996" spans="14:40" ht="13.5">
      <c r="N996" s="55"/>
      <c r="O996" s="55"/>
      <c r="P996" s="55"/>
      <c r="Q996" s="55"/>
      <c r="R996" s="55"/>
      <c r="S996" s="55"/>
      <c r="T996" s="55"/>
      <c r="U996" s="55"/>
      <c r="V996" s="56"/>
      <c r="W996" s="56"/>
      <c r="X996" s="55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3"/>
      <c r="AN996" s="53"/>
    </row>
    <row r="997" spans="14:40" ht="13.5">
      <c r="N997" s="55"/>
      <c r="O997" s="55"/>
      <c r="P997" s="55"/>
      <c r="Q997" s="55"/>
      <c r="R997" s="55"/>
      <c r="S997" s="55"/>
      <c r="T997" s="55"/>
      <c r="U997" s="55"/>
      <c r="V997" s="56"/>
      <c r="W997" s="56"/>
      <c r="X997" s="55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3"/>
      <c r="AN997" s="53"/>
    </row>
    <row r="998" spans="14:40" ht="13.5">
      <c r="N998" s="55"/>
      <c r="O998" s="55"/>
      <c r="P998" s="55"/>
      <c r="Q998" s="55"/>
      <c r="R998" s="55"/>
      <c r="S998" s="55"/>
      <c r="T998" s="55"/>
      <c r="U998" s="55"/>
      <c r="V998" s="56"/>
      <c r="W998" s="56"/>
      <c r="X998" s="55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3"/>
      <c r="AN998" s="53"/>
    </row>
    <row r="999" spans="14:40" ht="13.5">
      <c r="N999" s="55"/>
      <c r="O999" s="55"/>
      <c r="P999" s="55"/>
      <c r="Q999" s="55"/>
      <c r="R999" s="55"/>
      <c r="S999" s="55"/>
      <c r="T999" s="55"/>
      <c r="U999" s="55"/>
      <c r="V999" s="56"/>
      <c r="W999" s="56"/>
      <c r="X999" s="55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3"/>
      <c r="AN999" s="53"/>
    </row>
  </sheetData>
  <sheetProtection password="CB5F" sheet="1" formatCells="0" formatColumns="0" formatRows="0" sort="0" autoFilter="0"/>
  <mergeCells count="11">
    <mergeCell ref="AL5:AL6"/>
    <mergeCell ref="AM5:AO5"/>
    <mergeCell ref="A5:A6"/>
    <mergeCell ref="AL1:AL3"/>
    <mergeCell ref="B5:I5"/>
    <mergeCell ref="M5:N5"/>
    <mergeCell ref="O5:S5"/>
    <mergeCell ref="T5:U5"/>
    <mergeCell ref="V5:X5"/>
    <mergeCell ref="Y5:AC5"/>
    <mergeCell ref="AD5:AJ5"/>
  </mergeCells>
  <conditionalFormatting sqref="D2">
    <cfRule type="containsErrors" priority="37" dxfId="0">
      <formula>ISERROR(D2)</formula>
    </cfRule>
  </conditionalFormatting>
  <conditionalFormatting sqref="G7:G300">
    <cfRule type="containsErrors" priority="35" dxfId="0" stopIfTrue="1">
      <formula>ISERROR(G7)</formula>
    </cfRule>
    <cfRule type="notContainsBlanks" priority="36" dxfId="1" stopIfTrue="1">
      <formula>LEN(TRIM(G7))&gt;0</formula>
    </cfRule>
  </conditionalFormatting>
  <conditionalFormatting sqref="AA7:AA300 AM7:AO300">
    <cfRule type="cellIs" priority="33" dxfId="0" operator="equal" stopIfTrue="1">
      <formula>0</formula>
    </cfRule>
    <cfRule type="notContainsBlanks" priority="34" dxfId="1" stopIfTrue="1">
      <formula>LEN(TRIM(AA7))&gt;0</formula>
    </cfRule>
  </conditionalFormatting>
  <conditionalFormatting sqref="C2">
    <cfRule type="cellIs" priority="32" dxfId="0" operator="equal" stopIfTrue="1">
      <formula>0</formula>
    </cfRule>
  </conditionalFormatting>
  <dataValidations count="38">
    <dataValidation type="whole" operator="lessThanOrEqual" allowBlank="1" showInputMessage="1" showErrorMessage="1" prompt="E' un di cui del &quot;Numero totale iscritti&quot;. Indicare il numero di bambini i cui genitori/tutori NON sono dipendenti dell'azienda" errorTitle="Indicazione non valida" error="Indicare un numero uguale o inferiore al &quot;Numero totale iscritti&quot;" sqref="U7:U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T7:T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S7:S300">
      <formula1>R7</formula1>
    </dataValidation>
    <dataValidation type="decimal" operator="greaterThanOrEqual" allowBlank="1" showInputMessage="1" showErrorMessage="1" promptTitle="CAMPO AUTOMATICO" prompt="Non valorizzare il campo" errorTitle="Formato non valido" error="Inserire un formato numerico" sqref="AA7:AA300">
      <formula1>0</formula1>
    </dataValidation>
    <dataValidation type="decimal" operator="greaterThanOrEqual" allowBlank="1" showInputMessage="1" showErrorMessage="1" promptTitle="CAMPO OBBLIGATORIO" prompt="Inserire il riparto del Fondo sociale regionale dell'anno di riferimento" errorTitle="Formato non valido" error="Inserire un formato numerico uguale o superiore a 1" sqref="AL7:AL300">
      <formula1>1</formula1>
    </dataValidation>
    <dataValidation type="decimal" operator="greaterThanOrEqual" allowBlank="1" showInputMessage="1" showErrorMessage="1" prompt="Inserire evenutali altri fondi di finanziamento da fondi specifici destinati alla Struttura sede della UdO" errorTitle="Formato non valido" error="Inserire un formato numerico" sqref="AJ7:AJ300">
      <formula1>0</formula1>
    </dataValidation>
    <dataValidation type="decimal" operator="greaterThanOrEqual" allowBlank="1" showInputMessage="1" showErrorMessage="1" prompt="Inserire l'eventuale contributo ex L.R. 23/99 destinata alla Struttura sede della UdO" errorTitle="Formato non valido" error="Inserire un formato numerico" sqref="AI7:AI300">
      <formula1>0</formula1>
    </dataValidation>
    <dataValidation type="decimal" operator="greaterThanOrEqual" allowBlank="1" showInputMessage="1" showErrorMessage="1" prompt="Inserire la eventuale quota del Fondo Sociale Regionale destinata alla Struttura sede della UdO nell'anno di rendicontazione" errorTitle="Formato non valido" error="Inserire un formato numerico" sqref="AG7:AG300">
      <formula1>0</formula1>
    </dataValidation>
    <dataValidation type="decimal" operator="greaterThanOrEqual" allowBlank="1" showInputMessage="1" showErrorMessage="1" prompt="Inserire la eventuale quota del FNPS destinata alla Struttura sede della UdO" errorTitle="Formato non valido" error="Inserire un formato numerico" sqref="AH7:AH300">
      <formula1>0</formula1>
    </dataValidation>
    <dataValidation allowBlank="1" showInputMessage="1" showErrorMessage="1" prompt="Inserire l'Ente Gestore titolare della struttura sede della UdO" sqref="E7:E300"/>
    <dataValidation allowBlank="1" showInputMessage="1" showErrorMessage="1" prompt="Inserire la denominazione della struttura sede del servizio" sqref="C7:C300"/>
    <dataValidation type="textLength" operator="equal" allowBlank="1" showInputMessage="1" showErrorMessage="1" promptTitle="CAMPO OBBLIGATORIO" prompt="Inserire il Codice CUDES dalla Anagrafica della Rete dei Servizi Sociali - AFAM" errorTitle="Formato non valido" error="Il Codice CUDES è di 6 caratteri numerici" sqref="B7:B300">
      <formula1>6</formula1>
    </dataValidation>
    <dataValidation type="list" allowBlank="1" showInputMessage="1" showErrorMessage="1" promptTitle="CAMPO OBBLIGATORIO" prompt="Selezionare la tipologia dal menù a tendina" errorTitle="Formato non valido" error="Inserire dal menù a tendina" sqref="H7:H300">
      <formula1>PubblicoPrivato</formula1>
    </dataValidation>
    <dataValidation type="list" allowBlank="1" showInputMessage="1" showErrorMessage="1" promptTitle="CAMPO OBBLIGATORIO" prompt="Selezionare la tipologia dal menù a tendina" errorTitle="Formato non valido" error="Selezionare la tipologia dal menù a tendina" sqref="I7:I300">
      <formula1>Gestione</formula1>
    </dataValidation>
    <dataValidation allowBlank="1" showInputMessage="1" showErrorMessage="1" promptTitle="CAMPO AUTOMATICO" prompt="Non valorizzare il campo" sqref="AM7:AO300 G7:G300"/>
    <dataValidation allowBlank="1" showInputMessage="1" showErrorMessage="1" prompt="Inserire l'indirizzo (via, numero civico, Comune) della sede della struttura" sqref="D7:D300"/>
    <dataValidation type="decimal" operator="greaterThanOrEqual" allowBlank="1" showInputMessage="1" showErrorMessage="1" promptTitle="CAMPO OBBLIGATORIO" prompt="Inserire il totale di eventuali contributi provenienti da enti pubblici (Comuni, Comunità Montane, Unione Comuni, Provincie, Aziende Speciali, Aziende Consortili, ecc..) nel periodo di rendicontazione" errorTitle="Formato non valido" error="Inserire un formato numerico uguale o superiore a 1" sqref="AE7:AE300">
      <formula1>1</formula1>
    </dataValidation>
    <dataValidation type="decimal" allowBlank="1" showInputMessage="1" showErrorMessage="1" promptTitle="CAMPO OBBLIGATORIO" prompt="Indicare il numero di settimane di apertura nell'anno di rendicontazione" errorTitle="Formato non valido" error="Inserire un formato numerico compreso tra 1 e 52" sqref="N7:N300">
      <formula1>1</formula1>
      <formula2>52</formula2>
    </dataValidation>
    <dataValidation type="decimal" allowBlank="1" showInputMessage="1" showErrorMessage="1" promptTitle="CAMPO OBBLIGATORIO" prompt="Indicare il numero ore di apertura giornaliera. E' possibile indicare la media delle ore di apertura giornaliera " errorTitle="Formato non valido" error="Inserire un formato numerico compreso tra 1 e 24" sqref="M7:M300">
      <formula1>1</formula1>
      <formula2>24</formula2>
    </dataValidation>
    <dataValidation type="whole" allowBlank="1" showInputMessage="1" showErrorMessage="1" promptTitle="CAMPO OBBLIGATORIO" prompt="Il numero dei posti autorizzati deve essere compreso tra 1 e 35" errorTitle="Formato non valido" error="Inserire un numero intero compreso tra 1 e 35" sqref="O7:O300">
      <formula1>1</formula1>
      <formula2>35</formula2>
    </dataValidation>
    <dataValidation type="decimal" operator="greaterThanOrEqual" allowBlank="1" showInputMessage="1" showErrorMessage="1" prompt="Indicare altre eventuali tipologie di entrata. NON indicare entrate da altri fondi specifici" errorTitle="Formato non valido" error="Inserire un formato numerico" sqref="AF7:AF300">
      <formula1>0</formula1>
    </dataValidation>
    <dataValidation type="decimal" operator="greaterThanOrEqual" allowBlank="1" showInputMessage="1" showErrorMessage="1" prompt="Inserire il totale introitato dalle rette provenienti dalla utenza nel periodo di rendicontazione" errorTitle="Formato non valido" error="Inserire un formato numerico" sqref="AD7:AD300">
      <formula1>0</formula1>
    </dataValidation>
    <dataValidation type="decimal" operator="greaterThanOrEqual" allowBlank="1" showInputMessage="1" showErrorMessage="1" prompt="Inserire eventuali altre tipologie di costo non riassumibili con le precedenti nel periodo di rendicontazione" errorTitle="Formato non valido" error="Inserire un formato numerico" sqref="AC7:AC300">
      <formula1>0</formula1>
    </dataValidation>
    <dataValidation type="decimal" operator="greaterThanOrEqual" allowBlank="1" showInputMessage="1" showErrorMessage="1" promptTitle="CAMPO OBBLIGATORIO" prompt="Inserire i costi sostenuti per le spese generali come ad esempio utenze, canoni, manutenzione ordinaria, ecc... nel periodo di rendicontazione&#10;ATTENZIONE: NON inserire nel computo i costi per la manutenzione straordinaria" errorTitle="Formato non valido" error="Inserire un formato numerico uguale o superiore a 1" sqref="AB7:AB300">
      <formula1>1</formula1>
    </dataValidation>
    <dataValidation type="decimal" operator="greaterThanOrEqual" allowBlank="1" showInputMessage="1" showErrorMessage="1" prompt="Inserire il costo complessivo di altro personale con contratto di lavoro dipendente, con contratto di lavoro autonomo (CoCoPro, CoCoCo, Liberi professionisti) e con contratti con società interinali, cooperative, etc. che forniscono personale" errorTitle="Formato non valido" error="Inserire un formato numerico" sqref="Z7:Z300">
      <formula1>0</formula1>
    </dataValidation>
    <dataValidation type="decimal" operator="greaterThanOrEqual" allowBlank="1" showInputMessage="1" showErrorMessage="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errorTitle="Formato non valido" error="Inserire un formato numerico uguale o superiore a 1" sqref="Y7:Y300">
      <formula1>1</formula1>
    </dataValidation>
    <dataValidation type="whole" operator="greaterThanOrEqual" allowBlank="1" showInputMessage="1" showErrorMessage="1" prompt="Indicare il numero eventuale di volontari operanti nella UdO nel periodo di rendicontazione" errorTitle="Formato non valido" error="Inserire un formato numerico intero" sqref="X7:X300">
      <formula1>0</formula1>
    </dataValidation>
    <dataValidation type="decimal" operator="greaterThanOrEqual" allowBlank="1" showInputMessage="1" showErrorMessage="1" promptTitle="CAMPO OBBLIGATORIO" prompt="Indicare il numero ore annue erogate dal personale socioeducativo nel periodo di rendicontazione" errorTitle="Formato non valido" error="Inserire un formato numerico intero uguale o superiore a 1" sqref="W7:W300">
      <formula1>1</formula1>
    </dataValidation>
    <dataValidation type="whole" operator="greaterThanOrEqual" allowBlank="1" showInputMessage="1" showErrorMessage="1" promptTitle="CAMPO OBBLIGATORIO" prompt="Indicare il numero del personale socioeducativo operante nel periodo di rendicontazione previsto dalla DGR n.20588 del febbraio 2005 e dalle ulteriori specifiche della circ. n.45 dell'ottobre 2005 " errorTitle="Formato non valido" error="Inserire un formato numerico intero uguale o superiore a 1" sqref="V7:V300">
      <formula1>1</formula1>
    </dataValidation>
    <dataValidation type="whole" operator="greaterThanOrEqual" allowBlank="1" showInputMessage="1" showErrorMessage="1" promptTitle="CAMPO OBBLIGATORIO" prompt="Indicare il numero di utenti a cui è stata accettata la domanda d'iscrizione al 31/12 dell'anno di rendicontazione" errorTitle="Formato non valido" error="Inserire un formato numerico intero uguale o superiore a 1" sqref="R7:R300">
      <formula1>1</formula1>
    </dataValidation>
    <dataValidation type="whole" operator="greaterThanOrEqual" allowBlank="1" showInputMessage="1" showErrorMessage="1" prompt="Indicare il numero degli iscritti in lista di attesa nel periodo di rendicontazione" errorTitle="Formato non valido" error="Inserire un formato numerico intero uguale o superiore a 1" sqref="Q7:Q300">
      <formula1>0</formula1>
    </dataValidation>
    <dataValidation allowBlank="1" showErrorMessage="1" sqref="H6"/>
    <dataValidation type="list" allowBlank="1" showInputMessage="1" showErrorMessage="1" promptTitle="Tipologia di gestione" prompt="Selezionare la tipologia dal menù a tendina" errorTitle="Formato non valido" error="Selezionare la tipologia dal menù a tendina" sqref="K7:L300">
      <formula1>#REF!</formula1>
    </dataValidation>
    <dataValidation allowBlank="1" showInputMessage="1" showErrorMessage="1" promptTitle="Sede" prompt="Inserire l'indirizzo (via, numero civico, Comune) della sede della struttura" sqref="J7:J300"/>
    <dataValidation type="whole" allowBlank="1" showInputMessage="1" showErrorMessage="1" promptTitle="Capienza strutturale" prompt="Il numero dei posti autorizzati deve essere compreso tra 1 e 60" errorTitle="Formato non valido" error="Inserire un numero intero compreso tra 1 e 60" sqref="P7:P300">
      <formula1>1</formula1>
      <formula2>60</formula2>
    </dataValidation>
    <dataValidation type="decimal" operator="greaterThanOrEqual" allowBlank="1" showInputMessage="1" showErrorMessage="1" prompt="Indicare eventuali entrate provenienti da altre fonti di finanziamento da fondi specifici" errorTitle="Formato non valido" error="Inserire un formato numerico" sqref="AK7:AK300">
      <formula1>0</formula1>
    </dataValidation>
    <dataValidation type="list" allowBlank="1" showInputMessage="1" showErrorMessage="1" promptTitle="CAMPO OBBLIGATORIO" prompt="Selezionare SI o NO dal menù a tendina" errorTitle="Formato non valido" error="Selezionare dal menù a tendina" sqref="A7:A300">
      <formula1>ValoriAssoluti</formula1>
    </dataValidation>
    <dataValidation type="list" allowBlank="1" showInputMessage="1" showErrorMessage="1" prompt="Inserire la denominazione del Comune dal menù a tendina" errorTitle="Formato non valido" error="Selezionare dal menù a tendina" sqref="F7:F300">
      <formula1>Comune_sede_ente_gestore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0"/>
  <sheetViews>
    <sheetView tabSelected="1" zoomScalePageLayoutView="0" workbookViewId="0" topLeftCell="B1">
      <selection activeCell="AB36" sqref="AB36"/>
    </sheetView>
  </sheetViews>
  <sheetFormatPr defaultColWidth="9.140625" defaultRowHeight="12.75"/>
  <cols>
    <col min="1" max="1" width="21.7109375" style="0" customWidth="1"/>
    <col min="2" max="2" width="5.28125" style="0" customWidth="1"/>
    <col min="3" max="3" width="6.28125" style="0" customWidth="1"/>
    <col min="4" max="4" width="6.8515625" style="0" customWidth="1"/>
    <col min="5" max="5" width="7.8515625" style="0" customWidth="1"/>
    <col min="6" max="6" width="6.57421875" style="0" customWidth="1"/>
    <col min="7" max="7" width="8.57421875" style="0" customWidth="1"/>
    <col min="8" max="8" width="8.28125" style="0" customWidth="1"/>
    <col min="9" max="12" width="4.7109375" style="0" customWidth="1"/>
    <col min="13" max="13" width="4.8515625" style="0" customWidth="1"/>
    <col min="14" max="14" width="5.7109375" style="0" customWidth="1"/>
    <col min="15" max="15" width="5.8515625" style="0" customWidth="1"/>
    <col min="16" max="16" width="6.421875" style="0" customWidth="1"/>
    <col min="17" max="17" width="6.28125" style="0" customWidth="1"/>
    <col min="18" max="18" width="5.8515625" style="0" customWidth="1"/>
    <col min="19" max="19" width="4.421875" style="0" customWidth="1"/>
    <col min="20" max="20" width="6.7109375" style="0" customWidth="1"/>
    <col min="21" max="21" width="7.140625" style="0" customWidth="1"/>
    <col min="22" max="22" width="6.00390625" style="0" customWidth="1"/>
    <col min="23" max="23" width="3.7109375" style="0" customWidth="1"/>
    <col min="24" max="24" width="4.57421875" style="0" customWidth="1"/>
    <col min="25" max="25" width="5.140625" style="0" customWidth="1"/>
    <col min="26" max="26" width="6.00390625" style="0" customWidth="1"/>
    <col min="27" max="27" width="6.28125" style="0" customWidth="1"/>
    <col min="28" max="28" width="8.00390625" style="0" customWidth="1"/>
    <col min="29" max="29" width="7.421875" style="0" customWidth="1"/>
    <col min="30" max="30" width="8.140625" style="0" customWidth="1"/>
    <col min="31" max="31" width="7.421875" style="0" customWidth="1"/>
    <col min="32" max="32" width="7.7109375" style="0" customWidth="1"/>
    <col min="33" max="33" width="7.57421875" style="0" customWidth="1"/>
    <col min="34" max="34" width="11.421875" style="0" customWidth="1"/>
    <col min="35" max="35" width="11.7109375" style="0" customWidth="1"/>
    <col min="36" max="36" width="12.00390625" style="0" customWidth="1"/>
    <col min="37" max="37" width="12.140625" style="0" customWidth="1"/>
    <col min="38" max="38" width="10.7109375" style="0" customWidth="1"/>
  </cols>
  <sheetData>
    <row r="1" spans="1:38" ht="12.75">
      <c r="A1" s="119" t="s">
        <v>5136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:38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1"/>
    </row>
    <row r="3" spans="1:38" ht="12.75" customHeight="1">
      <c r="A3" s="122" t="s">
        <v>5051</v>
      </c>
      <c r="B3" s="123" t="s">
        <v>5052</v>
      </c>
      <c r="C3" s="124" t="s">
        <v>5053</v>
      </c>
      <c r="D3" s="125"/>
      <c r="E3" s="126"/>
      <c r="F3" s="125"/>
      <c r="G3" s="127" t="s">
        <v>5054</v>
      </c>
      <c r="H3" s="128" t="s">
        <v>5055</v>
      </c>
      <c r="I3" s="129" t="s">
        <v>5056</v>
      </c>
      <c r="J3" s="129"/>
      <c r="K3" s="129"/>
      <c r="L3" s="129"/>
      <c r="M3" s="129"/>
      <c r="N3" s="129"/>
      <c r="O3" s="130"/>
      <c r="P3" s="131" t="s">
        <v>5057</v>
      </c>
      <c r="Q3" s="131" t="s">
        <v>5058</v>
      </c>
      <c r="R3" s="128" t="s">
        <v>5059</v>
      </c>
      <c r="S3" s="132" t="s">
        <v>5060</v>
      </c>
      <c r="T3" s="133"/>
      <c r="U3" s="134"/>
      <c r="V3" s="133"/>
      <c r="W3" s="135"/>
      <c r="X3" s="132" t="s">
        <v>5061</v>
      </c>
      <c r="Y3" s="133"/>
      <c r="Z3" s="136" t="s">
        <v>5059</v>
      </c>
      <c r="AA3" s="125" t="s">
        <v>5062</v>
      </c>
      <c r="AB3" s="125"/>
      <c r="AC3" s="125"/>
      <c r="AD3" s="126"/>
      <c r="AE3" s="137" t="s">
        <v>5059</v>
      </c>
      <c r="AF3" s="138" t="s">
        <v>5059</v>
      </c>
      <c r="AG3" s="139" t="s">
        <v>5063</v>
      </c>
      <c r="AH3" s="140" t="s">
        <v>5064</v>
      </c>
      <c r="AI3" s="124" t="s">
        <v>5065</v>
      </c>
      <c r="AJ3" s="141"/>
      <c r="AK3" s="136" t="s">
        <v>5066</v>
      </c>
      <c r="AL3" s="257" t="s">
        <v>5163</v>
      </c>
    </row>
    <row r="4" spans="1:44" ht="12.75" customHeight="1">
      <c r="A4" s="142" t="s">
        <v>5067</v>
      </c>
      <c r="B4" s="143"/>
      <c r="C4" s="144" t="s">
        <v>5068</v>
      </c>
      <c r="D4" s="145"/>
      <c r="E4" s="144" t="s">
        <v>5069</v>
      </c>
      <c r="F4" s="146"/>
      <c r="G4" s="147" t="s">
        <v>5070</v>
      </c>
      <c r="H4" s="148" t="s">
        <v>5071</v>
      </c>
      <c r="I4" s="149" t="s">
        <v>5072</v>
      </c>
      <c r="J4" s="150" t="s">
        <v>5073</v>
      </c>
      <c r="K4" s="131" t="s">
        <v>5073</v>
      </c>
      <c r="L4" s="150" t="s">
        <v>5073</v>
      </c>
      <c r="M4" s="151" t="s">
        <v>5074</v>
      </c>
      <c r="N4" s="131" t="s">
        <v>5074</v>
      </c>
      <c r="O4" s="149" t="s">
        <v>5075</v>
      </c>
      <c r="P4" s="152" t="s">
        <v>5076</v>
      </c>
      <c r="Q4" s="152" t="s">
        <v>5077</v>
      </c>
      <c r="R4" s="152" t="s">
        <v>5078</v>
      </c>
      <c r="S4" s="153" t="s">
        <v>5079</v>
      </c>
      <c r="T4" s="154" t="s">
        <v>5080</v>
      </c>
      <c r="U4" s="154" t="s">
        <v>5081</v>
      </c>
      <c r="V4" s="155" t="s">
        <v>5082</v>
      </c>
      <c r="W4" s="154" t="s">
        <v>5083</v>
      </c>
      <c r="X4" s="153" t="s">
        <v>5084</v>
      </c>
      <c r="Y4" s="154" t="s">
        <v>5085</v>
      </c>
      <c r="Z4" s="156" t="s">
        <v>5086</v>
      </c>
      <c r="AA4" s="157" t="s">
        <v>5087</v>
      </c>
      <c r="AB4" s="157" t="s">
        <v>5088</v>
      </c>
      <c r="AC4" s="158" t="s">
        <v>5089</v>
      </c>
      <c r="AD4" s="159" t="s">
        <v>5090</v>
      </c>
      <c r="AE4" s="160" t="s">
        <v>5091</v>
      </c>
      <c r="AF4" s="260" t="s">
        <v>5092</v>
      </c>
      <c r="AG4" s="161" t="s">
        <v>5093</v>
      </c>
      <c r="AH4" s="162"/>
      <c r="AI4" s="163" t="s">
        <v>5094</v>
      </c>
      <c r="AJ4" s="163" t="s">
        <v>5095</v>
      </c>
      <c r="AK4" s="156" t="s">
        <v>5096</v>
      </c>
      <c r="AL4" s="258"/>
      <c r="AM4" s="164"/>
      <c r="AN4" s="164"/>
      <c r="AO4" s="164"/>
      <c r="AP4" s="164"/>
      <c r="AQ4" s="164"/>
      <c r="AR4" s="164"/>
    </row>
    <row r="5" spans="1:38" ht="23.25" customHeight="1">
      <c r="A5" s="142"/>
      <c r="B5" s="143"/>
      <c r="C5" s="165" t="s">
        <v>5097</v>
      </c>
      <c r="D5" s="166" t="s">
        <v>5098</v>
      </c>
      <c r="E5" s="167" t="s">
        <v>5099</v>
      </c>
      <c r="F5" s="144" t="s">
        <v>5100</v>
      </c>
      <c r="G5" s="168" t="s">
        <v>5099</v>
      </c>
      <c r="H5" s="169"/>
      <c r="I5" s="170"/>
      <c r="J5" s="171" t="s">
        <v>5101</v>
      </c>
      <c r="K5" s="169" t="s">
        <v>5102</v>
      </c>
      <c r="L5" s="171" t="s">
        <v>5103</v>
      </c>
      <c r="M5" s="172" t="s">
        <v>5104</v>
      </c>
      <c r="N5" s="169" t="s">
        <v>5105</v>
      </c>
      <c r="O5" s="173"/>
      <c r="P5" s="169"/>
      <c r="Q5" s="169" t="s">
        <v>5071</v>
      </c>
      <c r="R5" s="169" t="s">
        <v>5106</v>
      </c>
      <c r="S5" s="174"/>
      <c r="T5" s="175"/>
      <c r="U5" s="175"/>
      <c r="V5" s="176"/>
      <c r="W5" s="175"/>
      <c r="X5" s="174"/>
      <c r="Y5" s="175"/>
      <c r="Z5" s="175" t="s">
        <v>5107</v>
      </c>
      <c r="AA5" s="177"/>
      <c r="AB5" s="178"/>
      <c r="AC5" s="178"/>
      <c r="AD5" s="179" t="s">
        <v>5108</v>
      </c>
      <c r="AE5" s="165"/>
      <c r="AF5" s="261"/>
      <c r="AG5" s="180"/>
      <c r="AH5" s="181"/>
      <c r="AI5" s="182"/>
      <c r="AJ5" s="168"/>
      <c r="AK5" s="183"/>
      <c r="AL5" s="259"/>
    </row>
    <row r="6" spans="1:38" ht="12.75">
      <c r="A6" s="184"/>
      <c r="B6" s="185" t="s">
        <v>2</v>
      </c>
      <c r="C6" s="186"/>
      <c r="D6" s="187"/>
      <c r="E6" s="188"/>
      <c r="F6" s="187"/>
      <c r="G6" s="189">
        <v>0</v>
      </c>
      <c r="H6" s="190">
        <v>0</v>
      </c>
      <c r="I6" s="191">
        <v>0</v>
      </c>
      <c r="J6" s="192">
        <v>0</v>
      </c>
      <c r="K6" s="193">
        <v>0</v>
      </c>
      <c r="L6" s="192">
        <v>0</v>
      </c>
      <c r="M6" s="194">
        <v>0</v>
      </c>
      <c r="N6" s="195">
        <v>0</v>
      </c>
      <c r="O6" s="196">
        <v>0</v>
      </c>
      <c r="P6" s="197" t="e">
        <f>M6*100/I6</f>
        <v>#DIV/0!</v>
      </c>
      <c r="Q6" s="198" t="e">
        <f>(I6-N6)*100/H6</f>
        <v>#DIV/0!</v>
      </c>
      <c r="R6" s="189">
        <v>0</v>
      </c>
      <c r="S6" s="195">
        <v>0</v>
      </c>
      <c r="T6" s="199">
        <v>0</v>
      </c>
      <c r="U6" s="195">
        <v>0</v>
      </c>
      <c r="V6" s="199">
        <v>0</v>
      </c>
      <c r="W6" s="195">
        <v>0</v>
      </c>
      <c r="X6" s="199">
        <v>0</v>
      </c>
      <c r="Y6" s="195">
        <v>0</v>
      </c>
      <c r="Z6" s="187">
        <v>0</v>
      </c>
      <c r="AA6" s="200" t="s">
        <v>5109</v>
      </c>
      <c r="AB6" s="201" t="s">
        <v>5109</v>
      </c>
      <c r="AC6" s="202"/>
      <c r="AD6" s="203" t="s">
        <v>5109</v>
      </c>
      <c r="AE6" s="190">
        <v>0</v>
      </c>
      <c r="AF6" s="190">
        <v>0</v>
      </c>
      <c r="AG6" s="204">
        <f>G6+R6+Z6+AE6+AF6</f>
        <v>0</v>
      </c>
      <c r="AH6" s="205">
        <v>0</v>
      </c>
      <c r="AI6" s="206">
        <v>0</v>
      </c>
      <c r="AJ6" s="207">
        <v>0</v>
      </c>
      <c r="AK6" s="208">
        <f>(AI6+AJ6)-AH6</f>
        <v>0</v>
      </c>
      <c r="AL6" s="209"/>
    </row>
    <row r="7" spans="1:38" ht="12.75">
      <c r="A7" s="210"/>
      <c r="B7" s="211" t="s">
        <v>5110</v>
      </c>
      <c r="C7" s="212"/>
      <c r="D7" s="213"/>
      <c r="E7" s="214"/>
      <c r="F7" s="211"/>
      <c r="G7" s="213">
        <v>0</v>
      </c>
      <c r="H7" s="215">
        <v>0</v>
      </c>
      <c r="I7" s="216">
        <v>0</v>
      </c>
      <c r="J7" s="217"/>
      <c r="K7" s="211"/>
      <c r="L7" s="217"/>
      <c r="M7" s="211">
        <v>0</v>
      </c>
      <c r="N7" s="211">
        <v>0</v>
      </c>
      <c r="O7" s="216">
        <v>0</v>
      </c>
      <c r="P7" s="218" t="e">
        <f>M7*100/I7</f>
        <v>#DIV/0!</v>
      </c>
      <c r="Q7" s="218" t="e">
        <f>(I7-N7)*100/H7</f>
        <v>#DIV/0!</v>
      </c>
      <c r="R7" s="213">
        <v>0</v>
      </c>
      <c r="S7" s="211">
        <v>0</v>
      </c>
      <c r="T7" s="217">
        <v>0</v>
      </c>
      <c r="U7" s="211">
        <v>0</v>
      </c>
      <c r="V7" s="217">
        <v>0</v>
      </c>
      <c r="W7" s="211">
        <v>0</v>
      </c>
      <c r="X7" s="211">
        <v>0</v>
      </c>
      <c r="Y7" s="211">
        <v>0</v>
      </c>
      <c r="Z7" s="213">
        <v>0</v>
      </c>
      <c r="AA7" s="219" t="s">
        <v>5109</v>
      </c>
      <c r="AB7" s="213" t="s">
        <v>5109</v>
      </c>
      <c r="AC7" s="212" t="s">
        <v>5109</v>
      </c>
      <c r="AD7" s="213" t="s">
        <v>5109</v>
      </c>
      <c r="AE7" s="215">
        <v>0</v>
      </c>
      <c r="AF7" s="215">
        <v>0</v>
      </c>
      <c r="AG7" s="220">
        <f>G7+R7+Z7+AE7+AF7</f>
        <v>0</v>
      </c>
      <c r="AH7" s="221">
        <v>0</v>
      </c>
      <c r="AI7" s="222">
        <v>0</v>
      </c>
      <c r="AJ7" s="222">
        <v>0</v>
      </c>
      <c r="AK7" s="223">
        <f>(AI7+AJ7)-AH7</f>
        <v>0</v>
      </c>
      <c r="AL7" s="224"/>
    </row>
    <row r="8" spans="8:34" ht="12.75">
      <c r="H8" s="225" t="s">
        <v>5111</v>
      </c>
      <c r="I8" s="226"/>
      <c r="J8" s="226"/>
      <c r="K8" s="226"/>
      <c r="L8" s="226"/>
      <c r="AH8" s="225"/>
    </row>
    <row r="9" spans="1:62" ht="12.75">
      <c r="A9" s="225"/>
      <c r="B9" s="225"/>
      <c r="C9" s="227" t="s">
        <v>5112</v>
      </c>
      <c r="D9" s="227"/>
      <c r="E9" s="227"/>
      <c r="F9" s="227"/>
      <c r="G9" s="225"/>
      <c r="H9" s="225" t="s">
        <v>5113</v>
      </c>
      <c r="I9" s="228" t="s">
        <v>5114</v>
      </c>
      <c r="J9" s="228"/>
      <c r="K9" s="228"/>
      <c r="L9" s="228"/>
      <c r="M9" s="229"/>
      <c r="N9" s="229"/>
      <c r="P9" s="228" t="s">
        <v>5115</v>
      </c>
      <c r="Q9" s="228"/>
      <c r="R9" s="229"/>
      <c r="S9" s="230" t="s">
        <v>5060</v>
      </c>
      <c r="T9" s="230"/>
      <c r="U9" s="230"/>
      <c r="V9" s="230"/>
      <c r="X9" s="225"/>
      <c r="Y9" s="225"/>
      <c r="Z9" s="225"/>
      <c r="AA9" s="227" t="s">
        <v>5116</v>
      </c>
      <c r="AB9" s="227"/>
      <c r="AC9" s="227"/>
      <c r="AD9" s="227"/>
      <c r="AE9" s="229"/>
      <c r="AF9" s="229" t="s">
        <v>5117</v>
      </c>
      <c r="AG9" s="225"/>
      <c r="AH9" s="225"/>
      <c r="AI9" s="225"/>
      <c r="AJ9" s="231"/>
      <c r="AK9" s="231"/>
      <c r="AL9" s="231"/>
      <c r="AM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</row>
    <row r="10" spans="1:62" ht="12.75">
      <c r="A10" s="225"/>
      <c r="B10" s="225"/>
      <c r="C10" s="227" t="s">
        <v>5118</v>
      </c>
      <c r="D10" s="227"/>
      <c r="E10" s="227"/>
      <c r="F10" s="227"/>
      <c r="G10" s="225"/>
      <c r="H10" s="225"/>
      <c r="I10" s="228" t="s">
        <v>5119</v>
      </c>
      <c r="J10" s="228"/>
      <c r="K10" s="228"/>
      <c r="L10" s="228"/>
      <c r="M10" s="229"/>
      <c r="N10" s="229"/>
      <c r="P10" s="228" t="s">
        <v>5120</v>
      </c>
      <c r="Q10" s="228"/>
      <c r="R10" s="229"/>
      <c r="S10" s="230" t="s">
        <v>5121</v>
      </c>
      <c r="T10" s="230"/>
      <c r="U10" s="230"/>
      <c r="V10" s="230"/>
      <c r="X10" s="229"/>
      <c r="Y10" s="229"/>
      <c r="Z10" s="225"/>
      <c r="AA10" s="227" t="s">
        <v>5122</v>
      </c>
      <c r="AB10" s="227"/>
      <c r="AC10" s="227"/>
      <c r="AD10" s="227"/>
      <c r="AE10" s="229"/>
      <c r="AF10" s="229" t="s">
        <v>5123</v>
      </c>
      <c r="AG10" s="232"/>
      <c r="AH10" s="225"/>
      <c r="AI10" s="225"/>
      <c r="AJ10" s="231"/>
      <c r="AK10" s="233"/>
      <c r="AL10" s="231"/>
      <c r="AM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</row>
    <row r="11" spans="1:62" ht="12.75">
      <c r="A11" s="225"/>
      <c r="B11" s="225"/>
      <c r="C11" s="225"/>
      <c r="D11" s="225"/>
      <c r="E11" s="225"/>
      <c r="F11" s="225"/>
      <c r="G11" s="225"/>
      <c r="H11" s="225"/>
      <c r="I11" s="228" t="s">
        <v>5124</v>
      </c>
      <c r="J11" s="228"/>
      <c r="K11" s="228"/>
      <c r="L11" s="228"/>
      <c r="M11" s="229"/>
      <c r="N11" s="229"/>
      <c r="P11" s="228" t="s">
        <v>5125</v>
      </c>
      <c r="Q11" s="228"/>
      <c r="R11" s="229"/>
      <c r="S11" s="225"/>
      <c r="T11" s="229"/>
      <c r="U11" s="229"/>
      <c r="V11" s="225"/>
      <c r="W11" s="225"/>
      <c r="X11" s="229"/>
      <c r="Y11" s="229"/>
      <c r="Z11" s="225"/>
      <c r="AA11" s="227" t="s">
        <v>5126</v>
      </c>
      <c r="AB11" s="227"/>
      <c r="AC11" s="227"/>
      <c r="AD11" s="227"/>
      <c r="AE11" s="229"/>
      <c r="AF11" s="229"/>
      <c r="AG11" s="232"/>
      <c r="AH11" s="225"/>
      <c r="AI11" s="225"/>
      <c r="AJ11" s="231"/>
      <c r="AK11" s="233"/>
      <c r="AL11" s="231"/>
      <c r="AM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</row>
    <row r="12" spans="1:62" ht="13.5">
      <c r="A12" s="234"/>
      <c r="B12" s="234"/>
      <c r="C12" s="229"/>
      <c r="D12" s="229"/>
      <c r="E12" s="229"/>
      <c r="F12" s="229"/>
      <c r="G12" s="229"/>
      <c r="H12" s="229"/>
      <c r="I12" s="228"/>
      <c r="J12" s="228"/>
      <c r="K12" s="228"/>
      <c r="L12" s="228"/>
      <c r="M12" s="229"/>
      <c r="N12" s="229"/>
      <c r="P12" s="228" t="s">
        <v>5127</v>
      </c>
      <c r="Q12" s="228"/>
      <c r="R12" s="229"/>
      <c r="S12" s="225"/>
      <c r="T12" s="229"/>
      <c r="U12" s="229"/>
      <c r="V12" s="225"/>
      <c r="W12" s="225"/>
      <c r="X12" s="229"/>
      <c r="Y12" s="229"/>
      <c r="Z12" s="225"/>
      <c r="AA12" s="227" t="s">
        <v>5128</v>
      </c>
      <c r="AB12" s="227"/>
      <c r="AC12" s="227"/>
      <c r="AD12" s="227"/>
      <c r="AE12" s="229"/>
      <c r="AF12" s="229"/>
      <c r="AG12" s="225"/>
      <c r="AH12" s="225"/>
      <c r="AI12" s="225"/>
      <c r="AJ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</row>
    <row r="13" spans="1:62" ht="12.75">
      <c r="A13" s="225"/>
      <c r="B13" s="225"/>
      <c r="C13" s="225"/>
      <c r="D13" s="225"/>
      <c r="E13" s="225"/>
      <c r="F13" s="225"/>
      <c r="G13" s="225"/>
      <c r="H13" s="225"/>
      <c r="I13" s="228" t="s">
        <v>5129</v>
      </c>
      <c r="J13" s="228"/>
      <c r="K13" s="228"/>
      <c r="L13" s="228"/>
      <c r="M13" s="229"/>
      <c r="N13" s="229"/>
      <c r="O13" s="229"/>
      <c r="P13" s="229"/>
      <c r="Q13" s="229"/>
      <c r="R13" s="229"/>
      <c r="S13" s="225"/>
      <c r="T13" s="225"/>
      <c r="U13" s="225"/>
      <c r="V13" s="225"/>
      <c r="W13" s="225"/>
      <c r="X13" s="225"/>
      <c r="Y13" s="225"/>
      <c r="Z13" s="225"/>
      <c r="AA13" s="227" t="s">
        <v>5130</v>
      </c>
      <c r="AB13" s="227"/>
      <c r="AC13" s="227"/>
      <c r="AD13" s="227"/>
      <c r="AE13" s="225"/>
      <c r="AF13" s="225"/>
      <c r="AG13" s="225"/>
      <c r="AH13" s="225"/>
      <c r="AI13" s="225"/>
      <c r="AJ13" s="225"/>
      <c r="AK13" s="225"/>
      <c r="AL13" s="229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</row>
    <row r="14" spans="1:62" ht="12.75">
      <c r="A14" s="225"/>
      <c r="B14" s="225"/>
      <c r="C14" s="225"/>
      <c r="D14" s="225"/>
      <c r="E14" s="225"/>
      <c r="F14" s="225"/>
      <c r="G14" s="225"/>
      <c r="H14" s="225"/>
      <c r="I14" s="228"/>
      <c r="J14" s="228"/>
      <c r="K14" s="228"/>
      <c r="L14" s="228"/>
      <c r="M14" s="229"/>
      <c r="N14" s="229"/>
      <c r="O14" s="229"/>
      <c r="P14" s="228" t="s">
        <v>5131</v>
      </c>
      <c r="Q14" s="228"/>
      <c r="R14" s="228"/>
      <c r="S14" s="225"/>
      <c r="T14" s="229"/>
      <c r="U14" s="229"/>
      <c r="V14" s="229"/>
      <c r="W14" s="229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9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</row>
    <row r="15" spans="1:62" ht="12.75">
      <c r="A15" s="225"/>
      <c r="B15" s="225"/>
      <c r="C15" s="225"/>
      <c r="D15" s="225"/>
      <c r="E15" s="225"/>
      <c r="F15" s="225"/>
      <c r="G15" s="225"/>
      <c r="H15" s="225"/>
      <c r="I15" s="229"/>
      <c r="J15" s="229"/>
      <c r="K15" s="229"/>
      <c r="L15" s="229"/>
      <c r="M15" s="225"/>
      <c r="N15" s="225"/>
      <c r="O15" s="225"/>
      <c r="P15" s="228" t="s">
        <v>5132</v>
      </c>
      <c r="Q15" s="228"/>
      <c r="R15" s="228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9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</row>
    <row r="16" spans="1:62" ht="12.75">
      <c r="A16" s="225"/>
      <c r="B16" s="225"/>
      <c r="C16" s="225"/>
      <c r="D16" s="225"/>
      <c r="E16" s="225"/>
      <c r="F16" s="225"/>
      <c r="G16" s="225"/>
      <c r="H16" s="225"/>
      <c r="I16" s="229"/>
      <c r="J16" s="229"/>
      <c r="K16" s="229"/>
      <c r="L16" s="229"/>
      <c r="M16" s="225"/>
      <c r="N16" s="225"/>
      <c r="O16" s="225"/>
      <c r="P16" s="228" t="s">
        <v>5133</v>
      </c>
      <c r="Q16" s="228"/>
      <c r="R16" s="228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9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</row>
    <row r="17" spans="1:62" ht="12.75">
      <c r="A17" s="225"/>
      <c r="B17" s="225"/>
      <c r="C17" s="225"/>
      <c r="D17" s="225"/>
      <c r="E17" s="225"/>
      <c r="F17" s="225"/>
      <c r="G17" s="225"/>
      <c r="H17" s="225"/>
      <c r="I17" s="229"/>
      <c r="J17" s="229"/>
      <c r="K17" s="229"/>
      <c r="L17" s="229"/>
      <c r="M17" s="225"/>
      <c r="N17" s="225"/>
      <c r="O17" s="225"/>
      <c r="P17" s="228" t="s">
        <v>5134</v>
      </c>
      <c r="Q17" s="228"/>
      <c r="R17" s="228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</row>
    <row r="18" spans="9:18" ht="12.75">
      <c r="I18" s="229"/>
      <c r="J18" s="229"/>
      <c r="K18" s="229"/>
      <c r="L18" s="229"/>
      <c r="P18" s="228" t="s">
        <v>5135</v>
      </c>
      <c r="Q18" s="228"/>
      <c r="R18" s="235"/>
    </row>
    <row r="19" spans="9:12" ht="12.75">
      <c r="I19" s="229"/>
      <c r="J19" s="229"/>
      <c r="K19" s="229"/>
      <c r="L19" s="229"/>
    </row>
    <row r="20" spans="9:12" ht="12.75">
      <c r="I20" s="229"/>
      <c r="J20" s="229"/>
      <c r="K20" s="229"/>
      <c r="L20" s="229"/>
    </row>
  </sheetData>
  <sheetProtection/>
  <mergeCells count="2">
    <mergeCell ref="AL3:AL5"/>
    <mergeCell ref="AF4:A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0:E42"/>
  <sheetViews>
    <sheetView zoomScalePageLayoutView="0" workbookViewId="0" topLeftCell="A7">
      <selection activeCell="D43" sqref="D43"/>
    </sheetView>
  </sheetViews>
  <sheetFormatPr defaultColWidth="9.140625" defaultRowHeight="12.75"/>
  <cols>
    <col min="3" max="3" width="19.28125" style="0" customWidth="1"/>
    <col min="4" max="4" width="22.8515625" style="0" customWidth="1"/>
    <col min="5" max="5" width="23.28125" style="0" customWidth="1"/>
  </cols>
  <sheetData>
    <row r="10" spans="1:3" ht="12.75">
      <c r="A10" s="47" t="s">
        <v>5137</v>
      </c>
      <c r="B10" s="47" t="s">
        <v>5138</v>
      </c>
      <c r="C10" s="47"/>
    </row>
    <row r="12" spans="2:5" ht="12.75">
      <c r="B12" s="236" t="s">
        <v>5139</v>
      </c>
      <c r="C12" s="236"/>
      <c r="D12" s="236"/>
      <c r="E12" s="236">
        <v>0</v>
      </c>
    </row>
    <row r="13" spans="2:5" ht="12.75">
      <c r="B13" s="236" t="s">
        <v>5140</v>
      </c>
      <c r="C13" s="236"/>
      <c r="D13" s="236"/>
      <c r="E13" s="236">
        <v>0</v>
      </c>
    </row>
    <row r="14" spans="2:5" ht="12.75">
      <c r="B14" s="236" t="s">
        <v>5141</v>
      </c>
      <c r="C14" s="236"/>
      <c r="D14" s="236"/>
      <c r="E14" s="236">
        <v>0</v>
      </c>
    </row>
    <row r="15" spans="2:5" ht="12.75">
      <c r="B15" s="236" t="s">
        <v>5142</v>
      </c>
      <c r="C15" s="236"/>
      <c r="D15" s="236"/>
      <c r="E15" s="236">
        <v>0</v>
      </c>
    </row>
    <row r="17" spans="2:5" ht="12.75">
      <c r="B17" s="47" t="s">
        <v>5143</v>
      </c>
      <c r="C17" s="47"/>
      <c r="E17">
        <v>0</v>
      </c>
    </row>
    <row r="20" spans="1:3" ht="12.75">
      <c r="A20" s="47" t="s">
        <v>5144</v>
      </c>
      <c r="B20" s="47" t="s">
        <v>5145</v>
      </c>
      <c r="C20" s="47"/>
    </row>
    <row r="21" spans="2:5" ht="12.75">
      <c r="B21" s="236" t="s">
        <v>5146</v>
      </c>
      <c r="C21" s="236"/>
      <c r="D21" s="236"/>
      <c r="E21" s="236"/>
    </row>
    <row r="22" spans="2:5" ht="12.75">
      <c r="B22" s="236"/>
      <c r="C22" s="236"/>
      <c r="D22" s="236"/>
      <c r="E22" s="236"/>
    </row>
    <row r="23" spans="2:5" ht="12.75">
      <c r="B23" s="236" t="s">
        <v>5147</v>
      </c>
      <c r="C23" s="236"/>
      <c r="D23" s="236"/>
      <c r="E23" s="236">
        <v>0</v>
      </c>
    </row>
    <row r="24" spans="2:5" ht="12.75">
      <c r="B24" s="236" t="s">
        <v>5148</v>
      </c>
      <c r="C24" s="236"/>
      <c r="D24" s="236"/>
      <c r="E24" s="236">
        <v>0</v>
      </c>
    </row>
    <row r="25" spans="2:5" ht="12.75">
      <c r="B25" s="236" t="s">
        <v>5149</v>
      </c>
      <c r="C25" s="236"/>
      <c r="D25" s="236"/>
      <c r="E25" s="236">
        <v>0</v>
      </c>
    </row>
    <row r="26" spans="2:5" ht="12.75">
      <c r="B26" s="236" t="s">
        <v>5150</v>
      </c>
      <c r="C26" s="236"/>
      <c r="D26" s="236"/>
      <c r="E26" s="236">
        <v>0</v>
      </c>
    </row>
    <row r="27" spans="2:5" ht="12.75">
      <c r="B27" s="239" t="s">
        <v>5151</v>
      </c>
      <c r="C27" s="237"/>
      <c r="D27" s="236"/>
      <c r="E27" s="236">
        <v>0</v>
      </c>
    </row>
    <row r="28" s="226" customFormat="1" ht="12.75"/>
    <row r="29" spans="2:5" ht="12.75">
      <c r="B29" s="237" t="s">
        <v>5152</v>
      </c>
      <c r="C29" s="238"/>
      <c r="D29" s="236"/>
      <c r="E29" s="236"/>
    </row>
    <row r="30" spans="2:5" ht="12.75">
      <c r="B30" s="236" t="s">
        <v>5153</v>
      </c>
      <c r="C30" s="236"/>
      <c r="D30" s="236"/>
      <c r="E30" s="236">
        <v>0</v>
      </c>
    </row>
    <row r="31" spans="2:5" ht="12.75">
      <c r="B31" s="236" t="s">
        <v>5154</v>
      </c>
      <c r="C31" s="236"/>
      <c r="D31" s="236"/>
      <c r="E31" s="236">
        <v>0</v>
      </c>
    </row>
    <row r="32" spans="2:5" ht="12.75">
      <c r="B32" s="236" t="s">
        <v>5155</v>
      </c>
      <c r="C32" s="236"/>
      <c r="D32" s="236"/>
      <c r="E32" s="236">
        <v>0</v>
      </c>
    </row>
    <row r="33" spans="2:5" ht="12.75">
      <c r="B33" s="236" t="s">
        <v>5156</v>
      </c>
      <c r="C33" s="236"/>
      <c r="D33" s="236"/>
      <c r="E33" s="236">
        <v>0</v>
      </c>
    </row>
    <row r="34" spans="2:5" ht="12.75">
      <c r="B34" s="236" t="s">
        <v>5157</v>
      </c>
      <c r="C34" s="236"/>
      <c r="D34" s="236"/>
      <c r="E34" s="236">
        <v>0</v>
      </c>
    </row>
    <row r="35" spans="2:5" ht="12.75">
      <c r="B35" s="236" t="s">
        <v>5158</v>
      </c>
      <c r="C35" s="236"/>
      <c r="D35" s="236"/>
      <c r="E35" s="236">
        <v>0</v>
      </c>
    </row>
    <row r="36" spans="2:5" ht="12.75">
      <c r="B36" s="236" t="s">
        <v>5159</v>
      </c>
      <c r="C36" s="236"/>
      <c r="D36" s="236"/>
      <c r="E36" s="236">
        <v>0</v>
      </c>
    </row>
    <row r="38" spans="2:5" ht="12.75">
      <c r="B38" s="47" t="s">
        <v>5160</v>
      </c>
      <c r="C38" s="47"/>
      <c r="E38">
        <v>0</v>
      </c>
    </row>
    <row r="41" ht="12.75">
      <c r="B41" t="s">
        <v>5161</v>
      </c>
    </row>
    <row r="42" ht="12.75">
      <c r="B42" s="47" t="s">
        <v>5162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0" bestFit="1" customWidth="1"/>
  </cols>
  <sheetData>
    <row r="1" spans="1:2" ht="12.75">
      <c r="A1" t="s">
        <v>3179</v>
      </c>
      <c r="B1" t="s">
        <v>3177</v>
      </c>
    </row>
    <row r="2" spans="1:2" ht="12.75">
      <c r="A2" t="s">
        <v>3178</v>
      </c>
      <c r="B2" s="115" t="s">
        <v>5050</v>
      </c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d.mascaro</dc:creator>
  <cp:keywords/>
  <dc:description/>
  <cp:lastModifiedBy>Cristina Ferrari</cp:lastModifiedBy>
  <cp:lastPrinted>2020-03-17T14:28:17Z</cp:lastPrinted>
  <dcterms:created xsi:type="dcterms:W3CDTF">2008-07-03T14:54:53Z</dcterms:created>
  <dcterms:modified xsi:type="dcterms:W3CDTF">2020-10-28T09:58:53Z</dcterms:modified>
  <cp:category/>
  <cp:version/>
  <cp:contentType/>
  <cp:contentStatus/>
</cp:coreProperties>
</file>